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0" yWindow="375" windowWidth="15450" windowHeight="10200"/>
  </bookViews>
  <sheets>
    <sheet name="на 01.04.2026" sheetId="3" r:id="rId1"/>
  </sheets>
  <definedNames>
    <definedName name="_xlnm._FilterDatabase" localSheetId="0" hidden="1">'на 01.04.2026'!$A$8:$N$87</definedName>
    <definedName name="APPT" localSheetId="0">'на 01.04.2026'!$A$17</definedName>
    <definedName name="FIO" localSheetId="0">'на 01.04.2026'!$F$17</definedName>
    <definedName name="SIGN" localSheetId="0">'на 01.04.2026'!$A$17:$G$18</definedName>
    <definedName name="_xlnm.Print_Titles" localSheetId="0">'на 01.04.2026'!$6:$8</definedName>
    <definedName name="_xlnm.Print_Area" localSheetId="0">'на 01.04.2026'!$A$1:$K$87</definedName>
  </definedNames>
  <calcPr calcId="145621"/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J87" i="3" l="1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I87" i="3" l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 l="1"/>
  <c r="K87" i="3" l="1"/>
  <c r="K86" i="3"/>
  <c r="K85" i="3"/>
  <c r="K84" i="3"/>
  <c r="K18" i="3"/>
  <c r="K17" i="3"/>
  <c r="K36" i="3"/>
  <c r="K29" i="3"/>
  <c r="K28" i="3"/>
  <c r="M9" i="3" l="1"/>
  <c r="L9" i="3"/>
  <c r="K83" i="3" l="1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5" i="3"/>
  <c r="K34" i="3"/>
  <c r="K33" i="3"/>
  <c r="K32" i="3"/>
  <c r="K31" i="3"/>
  <c r="K30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F85" i="3" l="1"/>
  <c r="F87" i="3"/>
  <c r="F83" i="3"/>
  <c r="F79" i="3"/>
  <c r="F75" i="3"/>
  <c r="F71" i="3"/>
  <c r="F67" i="3"/>
  <c r="F63" i="3"/>
  <c r="F59" i="3"/>
  <c r="F55" i="3"/>
  <c r="F51" i="3"/>
  <c r="F47" i="3"/>
  <c r="F44" i="3"/>
  <c r="F38" i="3"/>
  <c r="F34" i="3"/>
  <c r="F30" i="3"/>
  <c r="F26" i="3"/>
  <c r="F23" i="3"/>
  <c r="F19" i="3"/>
  <c r="F16" i="3"/>
  <c r="F12" i="3"/>
  <c r="F13" i="3"/>
  <c r="F86" i="3"/>
  <c r="F82" i="3"/>
  <c r="F78" i="3"/>
  <c r="F74" i="3"/>
  <c r="F70" i="3"/>
  <c r="F66" i="3"/>
  <c r="F62" i="3"/>
  <c r="F58" i="3"/>
  <c r="F54" i="3"/>
  <c r="F50" i="3"/>
  <c r="F46" i="3"/>
  <c r="F41" i="3"/>
  <c r="F37" i="3"/>
  <c r="F33" i="3"/>
  <c r="F29" i="3"/>
  <c r="F25" i="3"/>
  <c r="F22" i="3"/>
  <c r="F18" i="3"/>
  <c r="F15" i="3"/>
  <c r="F11" i="3"/>
  <c r="F42" i="3"/>
  <c r="F27" i="3"/>
  <c r="F81" i="3"/>
  <c r="F77" i="3"/>
  <c r="F73" i="3"/>
  <c r="F69" i="3"/>
  <c r="F65" i="3"/>
  <c r="F61" i="3"/>
  <c r="F57" i="3"/>
  <c r="F53" i="3"/>
  <c r="F49" i="3"/>
  <c r="F45" i="3"/>
  <c r="F43" i="3"/>
  <c r="F40" i="3"/>
  <c r="F36" i="3"/>
  <c r="F32" i="3"/>
  <c r="F28" i="3"/>
  <c r="F21" i="3"/>
  <c r="F17" i="3"/>
  <c r="F14" i="3"/>
  <c r="F10" i="3"/>
  <c r="F56" i="3"/>
  <c r="F48" i="3"/>
  <c r="F39" i="3"/>
  <c r="F31" i="3"/>
  <c r="F24" i="3"/>
  <c r="F9" i="3"/>
  <c r="F84" i="3"/>
  <c r="F80" i="3"/>
  <c r="F76" i="3"/>
  <c r="F72" i="3"/>
  <c r="F68" i="3"/>
  <c r="F64" i="3"/>
  <c r="F60" i="3"/>
  <c r="F52" i="3"/>
  <c r="F35" i="3"/>
  <c r="F20" i="3"/>
  <c r="E9" i="3"/>
  <c r="K9" i="3" l="1"/>
</calcChain>
</file>

<file path=xl/sharedStrings.xml><?xml version="1.0" encoding="utf-8"?>
<sst xmlns="http://schemas.openxmlformats.org/spreadsheetml/2006/main" count="184" uniqueCount="180">
  <si>
    <t>тыс. руб.</t>
  </si>
  <si>
    <t>КФСР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</si>
  <si>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</si>
  <si>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</si>
  <si>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</si>
  <si>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</si>
  <si>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</si>
  <si>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</si>
  <si>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</si>
  <si>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</si>
  <si>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</si>
  <si>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</si>
  <si>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</si>
  <si>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</si>
  <si>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</si>
  <si>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</si>
  <si>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</si>
  <si>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</si>
  <si>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</si>
  <si>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</si>
  <si>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</si>
  <si>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</si>
  <si>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</si>
  <si>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</si>
  <si>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</si>
  <si>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</si>
  <si>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</si>
  <si>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</si>
  <si>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</si>
  <si>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</si>
  <si>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</si>
  <si>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</si>
  <si>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</si>
  <si>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</si>
  <si>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</si>
  <si>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</si>
  <si>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</si>
  <si>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</si>
  <si>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</si>
  <si>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</si>
  <si>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</si>
  <si>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</si>
  <si>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</si>
  <si>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</si>
  <si>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</si>
  <si>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</si>
  <si>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</si>
  <si>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</si>
  <si>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</si>
  <si>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</si>
  <si>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</si>
  <si>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</si>
  <si>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</si>
  <si>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</si>
  <si>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</si>
  <si>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</si>
  <si>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</si>
  <si>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</si>
  <si>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</si>
  <si>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</si>
  <si>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</si>
  <si>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</si>
  <si>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</si>
  <si>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</si>
  <si>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</si>
  <si>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</si>
  <si>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</si>
  <si>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</si>
  <si>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</si>
  <si>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</si>
  <si>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</si>
  <si>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</si>
  <si>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</si>
  <si>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</si>
  <si>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</si>
  <si>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</si>
  <si>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</si>
  <si>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</si>
  <si>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</si>
  <si>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</si>
  <si>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</si>
  <si>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</si>
  <si>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и послевузовское профессиональное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</si>
  <si>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</si>
  <si>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</si>
  <si>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</si>
  <si>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</si>
  <si>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</si>
  <si>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</si>
  <si>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</si>
  <si>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</si>
  <si>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</si>
  <si>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</si>
  <si>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</si>
  <si>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</si>
  <si>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</si>
  <si>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</si>
  <si>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</si>
  <si>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</si>
  <si>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</si>
  <si>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</si>
  <si>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0903</t>
  </si>
  <si>
    <t>Медицинская помощь в дневных стационарах всех типов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</si>
  <si>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</si>
  <si>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</si>
  <si>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</si>
  <si>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</si>
  <si>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</si>
  <si>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</si>
  <si>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</si>
  <si>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</si>
  <si>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</si>
  <si>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</si>
  <si>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</si>
  <si>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</si>
  <si>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</si>
  <si>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</si>
  <si>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</si>
  <si>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</si>
  <si>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</si>
  <si>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</si>
  <si>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</si>
  <si>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</si>
  <si>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</si>
  <si>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</si>
  <si>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</si>
  <si>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</si>
  <si>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</si>
  <si>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</si>
  <si>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</si>
  <si>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</si>
  <si>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</si>
  <si>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</si>
  <si>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</si>
  <si>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</si>
  <si>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</si>
  <si>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</si>
  <si>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</si>
  <si>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</si>
  <si>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</si>
  <si>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</si>
  <si>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1400</t>
  </si>
  <si>
    <t>МЕЖБЮДЖЕТНЫЕ ТРАНСФЕРТЫ ОБЩЕГО ХАРАКТЕРА БЮДЖЕТАМ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</si>
  <si>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</si>
  <si>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</si>
  <si>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</si>
  <si>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</si>
  <si>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%% исполнения</t>
  </si>
  <si>
    <t>план</t>
  </si>
  <si>
    <t>ИТОГО</t>
  </si>
  <si>
    <t>1</t>
  </si>
  <si>
    <t>2</t>
  </si>
  <si>
    <t>3</t>
  </si>
  <si>
    <t>6</t>
  </si>
  <si>
    <t>Наименование раздела,
подраздела</t>
  </si>
  <si>
    <t>удельный вес в общем объеме расходов, %%</t>
  </si>
  <si>
    <t>Топливно-энергетический комплекс</t>
  </si>
  <si>
    <t>Другие вопросы в области физической культуры и спорта</t>
  </si>
  <si>
    <t>Другие вопросы в области средств массовой информации</t>
  </si>
  <si>
    <t>Начальное профессиональное образование</t>
  </si>
  <si>
    <t>4</t>
  </si>
  <si>
    <t>5=4/3</t>
  </si>
  <si>
    <t>11=4/8</t>
  </si>
  <si>
    <t>0402</t>
  </si>
  <si>
    <t>0703</t>
  </si>
  <si>
    <t>1204</t>
  </si>
  <si>
    <t>0100</t>
  </si>
  <si>
    <t>исполнено за первый квартал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</si>
  <si>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</si>
  <si>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>1401</t>
  </si>
  <si>
    <t>1105</t>
  </si>
  <si>
    <t>2025 год</t>
  </si>
  <si>
    <t>Приложение 7</t>
  </si>
  <si>
    <t>7</t>
  </si>
  <si>
    <t>8</t>
  </si>
  <si>
    <t>9=8/7</t>
  </si>
  <si>
    <t>10</t>
  </si>
  <si>
    <t xml:space="preserve">Исполнение расходной части консолидированного бюджета Ленинградской области по разделам и подразделам классификации расходов бюджетов 
за первый квартал  2026 года в сравнении с аналогичным периодом 2025  года </t>
  </si>
  <si>
    <t>Темп роста исполнеиия 2026 к 2025,
%%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</si>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</sst>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0" x14ac:knownFonts="1">
    <font>
      <sz val="10"/>
      <name val="Arial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37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>
      <alignment horizontal="center" wrapText="1"/>
    </xf>
    <xf numFmtId="0" fontId="4" fillId="0" borderId="0">
      <alignment horizontal="center" wrapText="1"/>
    </xf>
    <xf numFmtId="0" fontId="5" fillId="0" borderId="2"/>
    <xf numFmtId="0" fontId="5" fillId="0" borderId="0"/>
    <xf numFmtId="0" fontId="6" fillId="0" borderId="0"/>
    <xf numFmtId="0" fontId="4" fillId="0" borderId="0">
      <alignment horizontal="left" wrapText="1"/>
    </xf>
    <xf numFmtId="0" fontId="7" fillId="0" borderId="0"/>
    <xf numFmtId="0" fontId="5" fillId="0" borderId="3"/>
    <xf numFmtId="0" fontId="8" fillId="0" borderId="4">
      <alignment horizontal="center"/>
    </xf>
    <xf numFmtId="0" fontId="6" fillId="0" borderId="5"/>
    <xf numFmtId="0" fontId="8" fillId="0" borderId="0">
      <alignment horizontal="left"/>
    </xf>
    <xf numFmtId="0" fontId="9" fillId="0" borderId="0">
      <alignment horizontal="center" vertical="top"/>
    </xf>
    <xf numFmtId="49" fontId="10" fillId="0" borderId="6">
      <alignment horizontal="right"/>
    </xf>
    <xf numFmtId="49" fontId="6" fillId="0" borderId="7">
      <alignment horizontal="center"/>
    </xf>
    <xf numFmtId="0" fontId="6" fillId="0" borderId="8"/>
    <xf numFmtId="49" fontId="6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6">
      <alignment horizontal="right"/>
    </xf>
    <xf numFmtId="165" fontId="8" fillId="0" borderId="9">
      <alignment horizontal="center"/>
    </xf>
    <xf numFmtId="49" fontId="8" fillId="0" borderId="0"/>
    <xf numFmtId="0" fontId="8" fillId="0" borderId="0">
      <alignment horizontal="right"/>
    </xf>
    <xf numFmtId="0" fontId="8" fillId="0" borderId="10">
      <alignment horizontal="center"/>
    </xf>
    <xf numFmtId="0" fontId="8" fillId="0" borderId="2">
      <alignment wrapText="1"/>
    </xf>
    <xf numFmtId="49" fontId="8" fillId="0" borderId="11">
      <alignment horizontal="center"/>
    </xf>
    <xf numFmtId="0" fontId="8" fillId="0" borderId="12">
      <alignment wrapText="1"/>
    </xf>
    <xf numFmtId="49" fontId="8" fillId="0" borderId="9">
      <alignment horizontal="center"/>
    </xf>
    <xf numFmtId="0" fontId="8" fillId="0" borderId="13">
      <alignment horizontal="left"/>
    </xf>
    <xf numFmtId="49" fontId="8" fillId="0" borderId="13"/>
    <xf numFmtId="0" fontId="8" fillId="0" borderId="9">
      <alignment horizontal="center"/>
    </xf>
    <xf numFmtId="49" fontId="8" fillId="0" borderId="14">
      <alignment horizontal="center"/>
    </xf>
    <xf numFmtId="0" fontId="11" fillId="0" borderId="0"/>
    <xf numFmtId="0" fontId="11" fillId="0" borderId="15"/>
    <xf numFmtId="49" fontId="8" fillId="0" borderId="16">
      <alignment horizontal="center" vertical="center" wrapText="1"/>
    </xf>
    <xf numFmtId="49" fontId="8" fillId="0" borderId="16">
      <alignment horizontal="center" vertical="center" wrapText="1"/>
    </xf>
    <xf numFmtId="49" fontId="8" fillId="0" borderId="16">
      <alignment horizontal="center" vertical="center" wrapText="1"/>
    </xf>
    <xf numFmtId="49" fontId="8" fillId="0" borderId="4">
      <alignment horizontal="center" vertical="center" wrapText="1"/>
    </xf>
    <xf numFmtId="0" fontId="8" fillId="0" borderId="17">
      <alignment horizontal="left" wrapText="1"/>
    </xf>
    <xf numFmtId="49" fontId="8" fillId="0" borderId="18">
      <alignment horizontal="center" wrapText="1"/>
    </xf>
    <xf numFmtId="49" fontId="8" fillId="0" borderId="19">
      <alignment horizontal="center"/>
    </xf>
    <xf numFmtId="4" fontId="8" fillId="0" borderId="16">
      <alignment horizontal="right"/>
    </xf>
    <xf numFmtId="4" fontId="8" fillId="0" borderId="20">
      <alignment horizontal="right"/>
    </xf>
    <xf numFmtId="0" fontId="8" fillId="0" borderId="21">
      <alignment horizontal="left" wrapText="1"/>
    </xf>
    <xf numFmtId="0" fontId="8" fillId="0" borderId="22">
      <alignment horizontal="left" wrapText="1" indent="1"/>
    </xf>
    <xf numFmtId="49" fontId="8" fillId="0" borderId="23">
      <alignment horizontal="center" wrapText="1"/>
    </xf>
    <xf numFmtId="49" fontId="8" fillId="0" borderId="24">
      <alignment horizontal="center"/>
    </xf>
    <xf numFmtId="49" fontId="8" fillId="0" borderId="25">
      <alignment horizontal="center"/>
    </xf>
    <xf numFmtId="0" fontId="8" fillId="0" borderId="26">
      <alignment horizontal="left" wrapText="1" indent="1"/>
    </xf>
    <xf numFmtId="0" fontId="8" fillId="0" borderId="20">
      <alignment horizontal="left" wrapText="1" indent="2"/>
    </xf>
    <xf numFmtId="49" fontId="8" fillId="0" borderId="27">
      <alignment horizontal="center"/>
    </xf>
    <xf numFmtId="49" fontId="8" fillId="0" borderId="16">
      <alignment horizontal="center"/>
    </xf>
    <xf numFmtId="0" fontId="8" fillId="0" borderId="9">
      <alignment horizontal="left" wrapText="1" indent="2"/>
    </xf>
    <xf numFmtId="0" fontId="8" fillId="0" borderId="15"/>
    <xf numFmtId="0" fontId="8" fillId="3" borderId="15"/>
    <xf numFmtId="0" fontId="8" fillId="3" borderId="28"/>
    <xf numFmtId="0" fontId="8" fillId="3" borderId="0"/>
    <xf numFmtId="0" fontId="8" fillId="0" borderId="0">
      <alignment horizontal="left" wrapText="1"/>
    </xf>
    <xf numFmtId="49" fontId="8" fillId="0" borderId="0">
      <alignment horizontal="center" wrapText="1"/>
    </xf>
    <xf numFmtId="49" fontId="8" fillId="0" borderId="0">
      <alignment horizontal="center"/>
    </xf>
    <xf numFmtId="49" fontId="8" fillId="0" borderId="0">
      <alignment horizontal="right"/>
    </xf>
    <xf numFmtId="0" fontId="8" fillId="0" borderId="2">
      <alignment horizontal="left"/>
    </xf>
    <xf numFmtId="49" fontId="8" fillId="0" borderId="2"/>
    <xf numFmtId="0" fontId="8" fillId="0" borderId="2"/>
    <xf numFmtId="0" fontId="6" fillId="0" borderId="2"/>
    <xf numFmtId="0" fontId="8" fillId="0" borderId="29">
      <alignment horizontal="left" wrapText="1"/>
    </xf>
    <xf numFmtId="49" fontId="8" fillId="0" borderId="19">
      <alignment horizontal="center" wrapText="1"/>
    </xf>
    <xf numFmtId="4" fontId="8" fillId="0" borderId="30">
      <alignment horizontal="right"/>
    </xf>
    <xf numFmtId="4" fontId="8" fillId="0" borderId="31">
      <alignment horizontal="right"/>
    </xf>
    <xf numFmtId="0" fontId="8" fillId="0" borderId="32">
      <alignment horizontal="left" wrapText="1"/>
    </xf>
    <xf numFmtId="49" fontId="8" fillId="0" borderId="27">
      <alignment horizontal="center" wrapText="1"/>
    </xf>
    <xf numFmtId="49" fontId="8" fillId="0" borderId="20">
      <alignment horizontal="center"/>
    </xf>
    <xf numFmtId="0" fontId="8" fillId="0" borderId="31">
      <alignment horizontal="left" wrapText="1" indent="2"/>
    </xf>
    <xf numFmtId="49" fontId="8" fillId="0" borderId="33">
      <alignment horizontal="center"/>
    </xf>
    <xf numFmtId="49" fontId="8" fillId="0" borderId="30">
      <alignment horizontal="center"/>
    </xf>
    <xf numFmtId="0" fontId="8" fillId="0" borderId="11">
      <alignment horizontal="left" wrapText="1" indent="2"/>
    </xf>
    <xf numFmtId="0" fontId="8" fillId="0" borderId="12"/>
    <xf numFmtId="0" fontId="8" fillId="0" borderId="34"/>
    <xf numFmtId="0" fontId="3" fillId="0" borderId="35">
      <alignment horizontal="left" wrapText="1"/>
    </xf>
    <xf numFmtId="0" fontId="8" fillId="0" borderId="36">
      <alignment horizontal="center" wrapText="1"/>
    </xf>
    <xf numFmtId="49" fontId="8" fillId="0" borderId="37">
      <alignment horizontal="center" wrapText="1"/>
    </xf>
    <xf numFmtId="4" fontId="8" fillId="0" borderId="19">
      <alignment horizontal="right"/>
    </xf>
    <xf numFmtId="4" fontId="8" fillId="0" borderId="38">
      <alignment horizontal="right"/>
    </xf>
    <xf numFmtId="0" fontId="3" fillId="0" borderId="9">
      <alignment horizontal="left" wrapText="1"/>
    </xf>
    <xf numFmtId="0" fontId="6" fillId="0" borderId="15"/>
    <xf numFmtId="0" fontId="6" fillId="0" borderId="13"/>
    <xf numFmtId="0" fontId="8" fillId="0" borderId="0">
      <alignment horizontal="center" wrapText="1"/>
    </xf>
    <xf numFmtId="0" fontId="3" fillId="0" borderId="0">
      <alignment horizontal="center"/>
    </xf>
    <xf numFmtId="0" fontId="3" fillId="0" borderId="2"/>
    <xf numFmtId="49" fontId="8" fillId="0" borderId="2">
      <alignment horizontal="left"/>
    </xf>
    <xf numFmtId="0" fontId="8" fillId="0" borderId="22">
      <alignment horizontal="left" wrapText="1"/>
    </xf>
    <xf numFmtId="0" fontId="8" fillId="0" borderId="26">
      <alignment horizontal="left" wrapText="1"/>
    </xf>
    <xf numFmtId="0" fontId="6" fillId="0" borderId="24"/>
    <xf numFmtId="0" fontId="6" fillId="0" borderId="25"/>
    <xf numFmtId="0" fontId="8" fillId="0" borderId="29">
      <alignment horizontal="left" wrapText="1" indent="1"/>
    </xf>
    <xf numFmtId="49" fontId="8" fillId="0" borderId="33">
      <alignment horizontal="center" wrapText="1"/>
    </xf>
    <xf numFmtId="0" fontId="8" fillId="0" borderId="32">
      <alignment horizontal="left" wrapText="1" indent="1"/>
    </xf>
    <xf numFmtId="0" fontId="8" fillId="0" borderId="22">
      <alignment horizontal="left" wrapText="1" indent="2"/>
    </xf>
    <xf numFmtId="0" fontId="8" fillId="0" borderId="26">
      <alignment horizontal="left" wrapText="1" indent="2"/>
    </xf>
    <xf numFmtId="0" fontId="8" fillId="0" borderId="39">
      <alignment horizontal="left" wrapText="1" indent="2"/>
    </xf>
    <xf numFmtId="49" fontId="8" fillId="0" borderId="33">
      <alignment horizontal="center" shrinkToFit="1"/>
    </xf>
    <xf numFmtId="49" fontId="8" fillId="0" borderId="30">
      <alignment horizontal="center" shrinkToFit="1"/>
    </xf>
    <xf numFmtId="0" fontId="8" fillId="0" borderId="32">
      <alignment horizontal="left" wrapText="1" indent="2"/>
    </xf>
    <xf numFmtId="0" fontId="3" fillId="0" borderId="40">
      <alignment horizontal="center" vertical="center" textRotation="90" wrapText="1"/>
    </xf>
    <xf numFmtId="0" fontId="8" fillId="0" borderId="16">
      <alignment horizontal="center" vertical="top" wrapText="1"/>
    </xf>
    <xf numFmtId="0" fontId="8" fillId="0" borderId="16">
      <alignment horizontal="center" vertical="top"/>
    </xf>
    <xf numFmtId="0" fontId="8" fillId="0" borderId="16">
      <alignment horizontal="center" vertical="top"/>
    </xf>
    <xf numFmtId="49" fontId="8" fillId="0" borderId="16">
      <alignment horizontal="center" vertical="top" wrapText="1"/>
    </xf>
    <xf numFmtId="0" fontId="8" fillId="0" borderId="16">
      <alignment horizontal="center" vertical="top" wrapText="1"/>
    </xf>
    <xf numFmtId="0" fontId="3" fillId="0" borderId="41"/>
    <xf numFmtId="49" fontId="3" fillId="0" borderId="18">
      <alignment horizontal="center"/>
    </xf>
    <xf numFmtId="0" fontId="11" fillId="0" borderId="8"/>
    <xf numFmtId="49" fontId="12" fillId="0" borderId="42">
      <alignment horizontal="left" vertical="center" wrapText="1"/>
    </xf>
    <xf numFmtId="49" fontId="3" fillId="0" borderId="27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23">
      <alignment horizontal="center" vertical="center" wrapText="1"/>
    </xf>
    <xf numFmtId="0" fontId="8" fillId="0" borderId="24"/>
    <xf numFmtId="4" fontId="8" fillId="0" borderId="24">
      <alignment horizontal="right"/>
    </xf>
    <xf numFmtId="4" fontId="8" fillId="0" borderId="25">
      <alignment horizontal="right"/>
    </xf>
    <xf numFmtId="49" fontId="8" fillId="0" borderId="39">
      <alignment horizontal="left" vertical="center" wrapText="1" indent="3"/>
    </xf>
    <xf numFmtId="49" fontId="8" fillId="0" borderId="33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27">
      <alignment horizontal="center" vertical="center" wrapText="1"/>
    </xf>
    <xf numFmtId="49" fontId="8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8" fillId="0" borderId="45">
      <alignment horizontal="center" vertical="center" wrapText="1"/>
    </xf>
    <xf numFmtId="4" fontId="8" fillId="0" borderId="4">
      <alignment horizontal="right"/>
    </xf>
    <xf numFmtId="4" fontId="8" fillId="0" borderId="46">
      <alignment horizontal="right"/>
    </xf>
    <xf numFmtId="0" fontId="3" fillId="0" borderId="13">
      <alignment horizontal="center" vertical="center" textRotation="90" wrapText="1"/>
    </xf>
    <xf numFmtId="49" fontId="8" fillId="0" borderId="13">
      <alignment horizontal="left" vertical="center" wrapText="1" indent="3"/>
    </xf>
    <xf numFmtId="49" fontId="8" fillId="0" borderId="15">
      <alignment horizontal="center" vertical="center" wrapText="1"/>
    </xf>
    <xf numFmtId="4" fontId="8" fillId="0" borderId="15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3" fillId="0" borderId="2">
      <alignment horizontal="center" vertical="center" textRotation="90" wrapText="1"/>
    </xf>
    <xf numFmtId="49" fontId="8" fillId="0" borderId="2">
      <alignment horizontal="left" vertical="center" wrapText="1" indent="3"/>
    </xf>
    <xf numFmtId="49" fontId="8" fillId="0" borderId="2">
      <alignment horizontal="center" vertical="center" wrapText="1"/>
    </xf>
    <xf numFmtId="4" fontId="8" fillId="0" borderId="2">
      <alignment horizontal="right"/>
    </xf>
    <xf numFmtId="49" fontId="3" fillId="0" borderId="18">
      <alignment horizontal="center" vertical="center" wrapText="1"/>
    </xf>
    <xf numFmtId="0" fontId="8" fillId="0" borderId="25"/>
    <xf numFmtId="0" fontId="3" fillId="0" borderId="13">
      <alignment horizontal="center" vertical="center" textRotation="90"/>
    </xf>
    <xf numFmtId="0" fontId="3" fillId="0" borderId="2">
      <alignment horizontal="center" vertical="center" textRotation="90"/>
    </xf>
    <xf numFmtId="0" fontId="3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3" fillId="0" borderId="16">
      <alignment horizontal="center" vertical="center" textRotation="90"/>
    </xf>
    <xf numFmtId="0" fontId="3" fillId="0" borderId="18">
      <alignment horizontal="center" vertical="center"/>
    </xf>
    <xf numFmtId="0" fontId="8" fillId="0" borderId="42">
      <alignment horizontal="left" vertical="center" wrapText="1"/>
    </xf>
    <xf numFmtId="0" fontId="8" fillId="0" borderId="23">
      <alignment horizontal="center" vertical="center"/>
    </xf>
    <xf numFmtId="0" fontId="8" fillId="0" borderId="33">
      <alignment horizontal="center" vertical="center"/>
    </xf>
    <xf numFmtId="0" fontId="8" fillId="0" borderId="27">
      <alignment horizontal="center" vertical="center"/>
    </xf>
    <xf numFmtId="0" fontId="8" fillId="0" borderId="44">
      <alignment horizontal="left" vertical="center" wrapText="1"/>
    </xf>
    <xf numFmtId="0" fontId="3" fillId="0" borderId="27">
      <alignment horizontal="center" vertical="center"/>
    </xf>
    <xf numFmtId="0" fontId="8" fillId="0" borderId="45">
      <alignment horizontal="center" vertical="center"/>
    </xf>
    <xf numFmtId="49" fontId="3" fillId="0" borderId="18">
      <alignment horizontal="center" vertical="center"/>
    </xf>
    <xf numFmtId="49" fontId="8" fillId="0" borderId="42">
      <alignment horizontal="left" vertical="center" wrapText="1"/>
    </xf>
    <xf numFmtId="49" fontId="8" fillId="0" borderId="23">
      <alignment horizontal="center" vertical="center"/>
    </xf>
    <xf numFmtId="49" fontId="8" fillId="0" borderId="33">
      <alignment horizontal="center" vertical="center"/>
    </xf>
    <xf numFmtId="49" fontId="8" fillId="0" borderId="27">
      <alignment horizontal="center" vertical="center"/>
    </xf>
    <xf numFmtId="49" fontId="8" fillId="0" borderId="44">
      <alignment horizontal="left" vertical="center" wrapText="1"/>
    </xf>
    <xf numFmtId="49" fontId="8" fillId="0" borderId="45">
      <alignment horizontal="center" vertical="center"/>
    </xf>
    <xf numFmtId="49" fontId="8" fillId="0" borderId="2">
      <alignment horizontal="center"/>
    </xf>
    <xf numFmtId="0" fontId="8" fillId="0" borderId="2">
      <alignment horizontal="center"/>
    </xf>
    <xf numFmtId="49" fontId="8" fillId="0" borderId="0">
      <alignment horizontal="left"/>
    </xf>
    <xf numFmtId="0" fontId="8" fillId="0" borderId="13">
      <alignment horizontal="center"/>
    </xf>
    <xf numFmtId="49" fontId="8" fillId="0" borderId="13">
      <alignment horizontal="center"/>
    </xf>
    <xf numFmtId="0" fontId="8" fillId="0" borderId="0">
      <alignment horizontal="center"/>
    </xf>
    <xf numFmtId="49" fontId="8" fillId="0" borderId="2"/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8" fillId="0" borderId="13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4" borderId="0"/>
    <xf numFmtId="0" fontId="6" fillId="4" borderId="2"/>
    <xf numFmtId="0" fontId="6" fillId="4" borderId="12"/>
    <xf numFmtId="0" fontId="6" fillId="4" borderId="13"/>
    <xf numFmtId="0" fontId="6" fillId="4" borderId="47"/>
    <xf numFmtId="0" fontId="6" fillId="4" borderId="48"/>
    <xf numFmtId="0" fontId="6" fillId="4" borderId="49"/>
    <xf numFmtId="0" fontId="6" fillId="4" borderId="50"/>
    <xf numFmtId="0" fontId="6" fillId="4" borderId="15"/>
    <xf numFmtId="0" fontId="6" fillId="4" borderId="28"/>
    <xf numFmtId="0" fontId="19" fillId="0" borderId="11">
      <alignment horizontal="left" wrapText="1" indent="2"/>
    </xf>
    <xf numFmtId="0" fontId="19" fillId="0" borderId="2">
      <alignment horizontal="left"/>
    </xf>
    <xf numFmtId="0" fontId="19" fillId="0" borderId="17">
      <alignment horizontal="left" wrapText="1"/>
    </xf>
    <xf numFmtId="49" fontId="19" fillId="0" borderId="16">
      <alignment horizontal="center" vertical="center" wrapText="1"/>
    </xf>
    <xf numFmtId="0" fontId="19" fillId="0" borderId="2">
      <alignment wrapText="1"/>
    </xf>
    <xf numFmtId="49" fontId="19" fillId="0" borderId="27">
      <alignment horizontal="center" wrapText="1"/>
    </xf>
    <xf numFmtId="0" fontId="17" fillId="0" borderId="8"/>
    <xf numFmtId="49" fontId="19" fillId="0" borderId="30">
      <alignment horizontal="center"/>
    </xf>
    <xf numFmtId="49" fontId="19" fillId="0" borderId="4">
      <alignment horizontal="center" vertical="center" wrapText="1"/>
    </xf>
    <xf numFmtId="0" fontId="22" fillId="0" borderId="15"/>
    <xf numFmtId="0" fontId="19" fillId="0" borderId="10">
      <alignment horizontal="center"/>
    </xf>
    <xf numFmtId="49" fontId="19" fillId="0" borderId="33">
      <alignment horizontal="center"/>
    </xf>
    <xf numFmtId="49" fontId="19" fillId="0" borderId="0">
      <alignment horizontal="right"/>
    </xf>
    <xf numFmtId="49" fontId="19" fillId="0" borderId="16">
      <alignment horizontal="center" vertical="center" wrapText="1"/>
    </xf>
    <xf numFmtId="0" fontId="22" fillId="0" borderId="0"/>
    <xf numFmtId="0" fontId="19" fillId="0" borderId="0">
      <alignment horizontal="right"/>
    </xf>
    <xf numFmtId="49" fontId="17" fillId="0" borderId="7">
      <alignment horizontal="center"/>
    </xf>
    <xf numFmtId="0" fontId="20" fillId="0" borderId="0">
      <alignment horizontal="center" vertical="top"/>
    </xf>
    <xf numFmtId="0" fontId="19" fillId="0" borderId="31">
      <alignment horizontal="left" wrapText="1" indent="2"/>
    </xf>
    <xf numFmtId="49" fontId="19" fillId="0" borderId="27">
      <alignment horizontal="center"/>
    </xf>
    <xf numFmtId="49" fontId="19" fillId="0" borderId="16">
      <alignment horizontal="center" vertical="center" wrapText="1"/>
    </xf>
    <xf numFmtId="49" fontId="19" fillId="0" borderId="14">
      <alignment horizontal="center"/>
    </xf>
    <xf numFmtId="0" fontId="19" fillId="0" borderId="26">
      <alignment horizontal="left" wrapText="1" indent="1"/>
    </xf>
    <xf numFmtId="49" fontId="21" fillId="0" borderId="6">
      <alignment horizontal="right"/>
    </xf>
    <xf numFmtId="0" fontId="19" fillId="0" borderId="9">
      <alignment horizontal="center"/>
    </xf>
    <xf numFmtId="49" fontId="19" fillId="0" borderId="0">
      <alignment horizontal="center"/>
    </xf>
    <xf numFmtId="49" fontId="19" fillId="0" borderId="13"/>
    <xf numFmtId="49" fontId="19" fillId="0" borderId="0">
      <alignment horizontal="center" wrapText="1"/>
    </xf>
    <xf numFmtId="0" fontId="19" fillId="0" borderId="13">
      <alignment horizontal="left"/>
    </xf>
    <xf numFmtId="0" fontId="19" fillId="0" borderId="0">
      <alignment horizontal="left" wrapText="1"/>
    </xf>
    <xf numFmtId="0" fontId="19" fillId="0" borderId="20">
      <alignment horizontal="left" wrapText="1" indent="2"/>
    </xf>
    <xf numFmtId="49" fontId="19" fillId="0" borderId="9">
      <alignment horizontal="center"/>
    </xf>
    <xf numFmtId="0" fontId="19" fillId="0" borderId="12">
      <alignment wrapText="1"/>
    </xf>
    <xf numFmtId="49" fontId="19" fillId="0" borderId="20">
      <alignment horizontal="center"/>
    </xf>
    <xf numFmtId="49" fontId="19" fillId="0" borderId="11">
      <alignment horizontal="center"/>
    </xf>
    <xf numFmtId="4" fontId="19" fillId="0" borderId="31">
      <alignment horizontal="right"/>
    </xf>
    <xf numFmtId="0" fontId="19" fillId="0" borderId="22">
      <alignment horizontal="left" wrapText="1" indent="1"/>
    </xf>
    <xf numFmtId="4" fontId="19" fillId="0" borderId="30">
      <alignment horizontal="right"/>
    </xf>
    <xf numFmtId="0" fontId="19" fillId="0" borderId="21">
      <alignment horizontal="left" wrapText="1"/>
    </xf>
    <xf numFmtId="0" fontId="19" fillId="0" borderId="29">
      <alignment horizontal="left" wrapText="1"/>
    </xf>
    <xf numFmtId="0" fontId="19" fillId="3" borderId="28"/>
    <xf numFmtId="49" fontId="19" fillId="0" borderId="25">
      <alignment horizontal="center"/>
    </xf>
    <xf numFmtId="4" fontId="19" fillId="0" borderId="16">
      <alignment horizontal="right"/>
    </xf>
    <xf numFmtId="49" fontId="19" fillId="0" borderId="0"/>
    <xf numFmtId="0" fontId="19" fillId="0" borderId="6">
      <alignment horizontal="right"/>
    </xf>
    <xf numFmtId="0" fontId="17" fillId="0" borderId="2"/>
    <xf numFmtId="0" fontId="19" fillId="3" borderId="15"/>
    <xf numFmtId="49" fontId="19" fillId="0" borderId="24">
      <alignment horizontal="center"/>
    </xf>
    <xf numFmtId="165" fontId="19" fillId="0" borderId="9">
      <alignment horizontal="center"/>
    </xf>
    <xf numFmtId="0" fontId="19" fillId="0" borderId="0">
      <alignment horizontal="center"/>
    </xf>
    <xf numFmtId="0" fontId="19" fillId="0" borderId="2"/>
    <xf numFmtId="0" fontId="19" fillId="0" borderId="15"/>
    <xf numFmtId="49" fontId="19" fillId="0" borderId="23">
      <alignment horizontal="center" wrapText="1"/>
    </xf>
    <xf numFmtId="0" fontId="19" fillId="0" borderId="0"/>
    <xf numFmtId="49" fontId="19" fillId="0" borderId="16">
      <alignment horizontal="center"/>
    </xf>
    <xf numFmtId="49" fontId="19" fillId="0" borderId="19">
      <alignment horizontal="center"/>
    </xf>
    <xf numFmtId="49" fontId="17" fillId="0" borderId="0"/>
    <xf numFmtId="49" fontId="19" fillId="0" borderId="18">
      <alignment horizontal="center" wrapText="1"/>
    </xf>
    <xf numFmtId="0" fontId="19" fillId="0" borderId="0">
      <alignment horizontal="left"/>
    </xf>
    <xf numFmtId="0" fontId="17" fillId="0" borderId="0"/>
    <xf numFmtId="0" fontId="17" fillId="4" borderId="13"/>
    <xf numFmtId="0" fontId="17" fillId="0" borderId="5"/>
    <xf numFmtId="0" fontId="17" fillId="0" borderId="0"/>
    <xf numFmtId="49" fontId="19" fillId="0" borderId="13">
      <alignment horizontal="center"/>
    </xf>
    <xf numFmtId="0" fontId="19" fillId="0" borderId="13">
      <alignment horizontal="center"/>
    </xf>
    <xf numFmtId="0" fontId="19" fillId="0" borderId="4">
      <alignment horizontal="center"/>
    </xf>
    <xf numFmtId="0" fontId="17" fillId="4" borderId="12"/>
    <xf numFmtId="0" fontId="17" fillId="0" borderId="0"/>
    <xf numFmtId="0" fontId="24" fillId="0" borderId="16">
      <alignment wrapText="1"/>
    </xf>
    <xf numFmtId="0" fontId="16" fillId="0" borderId="0"/>
    <xf numFmtId="0" fontId="19" fillId="0" borderId="13"/>
    <xf numFmtId="0" fontId="15" fillId="0" borderId="0">
      <alignment horizontal="left" wrapText="1"/>
    </xf>
    <xf numFmtId="0" fontId="14" fillId="0" borderId="0"/>
    <xf numFmtId="0" fontId="17" fillId="4" borderId="0"/>
    <xf numFmtId="49" fontId="19" fillId="0" borderId="2"/>
    <xf numFmtId="0" fontId="16" fillId="0" borderId="3"/>
    <xf numFmtId="0" fontId="16" fillId="0" borderId="2"/>
    <xf numFmtId="0" fontId="18" fillId="0" borderId="0"/>
    <xf numFmtId="0" fontId="15" fillId="0" borderId="0">
      <alignment horizontal="center" wrapText="1"/>
    </xf>
    <xf numFmtId="0" fontId="17" fillId="4" borderId="2"/>
    <xf numFmtId="0" fontId="24" fillId="0" borderId="13">
      <alignment wrapText="1"/>
    </xf>
    <xf numFmtId="0" fontId="24" fillId="0" borderId="2">
      <alignment wrapText="1"/>
    </xf>
    <xf numFmtId="0" fontId="19" fillId="0" borderId="0">
      <alignment horizontal="center"/>
    </xf>
    <xf numFmtId="49" fontId="19" fillId="0" borderId="23">
      <alignment horizontal="center" vertical="center"/>
    </xf>
    <xf numFmtId="49" fontId="19" fillId="0" borderId="0">
      <alignment horizontal="left"/>
    </xf>
    <xf numFmtId="0" fontId="19" fillId="0" borderId="2">
      <alignment horizontal="center"/>
    </xf>
    <xf numFmtId="49" fontId="19" fillId="0" borderId="42">
      <alignment horizontal="left" vertical="center" wrapText="1"/>
    </xf>
    <xf numFmtId="49" fontId="19" fillId="0" borderId="2">
      <alignment horizontal="center"/>
    </xf>
    <xf numFmtId="0" fontId="19" fillId="0" borderId="44">
      <alignment horizontal="left" vertical="center" wrapText="1"/>
    </xf>
    <xf numFmtId="0" fontId="19" fillId="0" borderId="42">
      <alignment horizontal="left" vertical="center" wrapText="1"/>
    </xf>
    <xf numFmtId="0" fontId="14" fillId="0" borderId="18">
      <alignment horizontal="center" vertical="center"/>
    </xf>
    <xf numFmtId="49" fontId="19" fillId="0" borderId="45">
      <alignment horizontal="center" vertical="center"/>
    </xf>
    <xf numFmtId="49" fontId="14" fillId="0" borderId="18">
      <alignment horizontal="center" vertical="center"/>
    </xf>
    <xf numFmtId="0" fontId="19" fillId="0" borderId="27">
      <alignment horizontal="center" vertical="center"/>
    </xf>
    <xf numFmtId="49" fontId="19" fillId="0" borderId="44">
      <alignment horizontal="left" vertical="center" wrapText="1"/>
    </xf>
    <xf numFmtId="0" fontId="19" fillId="0" borderId="33">
      <alignment horizontal="center" vertical="center"/>
    </xf>
    <xf numFmtId="49" fontId="19" fillId="0" borderId="33">
      <alignment horizontal="center" vertical="center"/>
    </xf>
    <xf numFmtId="0" fontId="19" fillId="0" borderId="45">
      <alignment horizontal="center" vertical="center"/>
    </xf>
    <xf numFmtId="0" fontId="14" fillId="0" borderId="27">
      <alignment horizontal="center" vertical="center"/>
    </xf>
    <xf numFmtId="0" fontId="19" fillId="0" borderId="23">
      <alignment horizontal="center" vertical="center"/>
    </xf>
    <xf numFmtId="0" fontId="14" fillId="0" borderId="16">
      <alignment horizontal="center" vertical="center" textRotation="90"/>
    </xf>
    <xf numFmtId="4" fontId="19" fillId="0" borderId="0">
      <alignment horizontal="right" shrinkToFit="1"/>
    </xf>
    <xf numFmtId="0" fontId="19" fillId="0" borderId="29">
      <alignment horizontal="left" wrapText="1" indent="1"/>
    </xf>
    <xf numFmtId="4" fontId="19" fillId="0" borderId="19">
      <alignment horizontal="right"/>
    </xf>
    <xf numFmtId="0" fontId="17" fillId="0" borderId="25"/>
    <xf numFmtId="0" fontId="19" fillId="0" borderId="0">
      <alignment horizontal="center" wrapText="1"/>
    </xf>
    <xf numFmtId="49" fontId="19" fillId="0" borderId="0">
      <alignment horizontal="center" vertical="center" wrapText="1"/>
    </xf>
    <xf numFmtId="49" fontId="19" fillId="0" borderId="39">
      <alignment horizontal="left" vertical="center" wrapText="1" indent="3"/>
    </xf>
    <xf numFmtId="0" fontId="19" fillId="0" borderId="34"/>
    <xf numFmtId="49" fontId="19" fillId="0" borderId="0">
      <alignment horizontal="left" vertical="center" wrapText="1" indent="3"/>
    </xf>
    <xf numFmtId="4" fontId="19" fillId="0" borderId="25">
      <alignment horizontal="right"/>
    </xf>
    <xf numFmtId="0" fontId="19" fillId="0" borderId="0">
      <alignment vertical="center"/>
    </xf>
    <xf numFmtId="4" fontId="19" fillId="0" borderId="24">
      <alignment horizontal="right"/>
    </xf>
    <xf numFmtId="0" fontId="17" fillId="0" borderId="24"/>
    <xf numFmtId="4" fontId="19" fillId="0" borderId="38">
      <alignment horizontal="right"/>
    </xf>
    <xf numFmtId="49" fontId="19" fillId="0" borderId="37">
      <alignment horizontal="center" wrapText="1"/>
    </xf>
    <xf numFmtId="4" fontId="19" fillId="0" borderId="15">
      <alignment horizontal="right"/>
    </xf>
    <xf numFmtId="0" fontId="19" fillId="0" borderId="24"/>
    <xf numFmtId="49" fontId="19" fillId="0" borderId="15">
      <alignment horizontal="center" vertical="center" wrapText="1"/>
    </xf>
    <xf numFmtId="49" fontId="19" fillId="0" borderId="23">
      <alignment horizontal="center" vertical="center" wrapText="1"/>
    </xf>
    <xf numFmtId="49" fontId="19" fillId="0" borderId="13">
      <alignment horizontal="left" vertical="center" wrapText="1" indent="3"/>
    </xf>
    <xf numFmtId="0" fontId="14" fillId="0" borderId="13">
      <alignment horizontal="center" vertical="center" textRotation="90" wrapText="1"/>
    </xf>
    <xf numFmtId="49" fontId="19" fillId="0" borderId="43">
      <alignment horizontal="left" vertical="center" wrapText="1" indent="2"/>
    </xf>
    <xf numFmtId="0" fontId="19" fillId="0" borderId="26">
      <alignment horizontal="left" wrapText="1"/>
    </xf>
    <xf numFmtId="0" fontId="19" fillId="0" borderId="36">
      <alignment horizontal="center" wrapText="1"/>
    </xf>
    <xf numFmtId="49" fontId="23" fillId="0" borderId="41">
      <alignment horizontal="left" vertical="center" wrapText="1"/>
    </xf>
    <xf numFmtId="4" fontId="19" fillId="0" borderId="46">
      <alignment horizontal="right"/>
    </xf>
    <xf numFmtId="49" fontId="14" fillId="0" borderId="27">
      <alignment horizontal="center" vertical="center" wrapText="1"/>
    </xf>
    <xf numFmtId="0" fontId="19" fillId="0" borderId="22">
      <alignment horizontal="left" wrapText="1"/>
    </xf>
    <xf numFmtId="0" fontId="14" fillId="0" borderId="40">
      <alignment horizontal="center" vertical="center" textRotation="90"/>
    </xf>
    <xf numFmtId="4" fontId="19" fillId="0" borderId="4">
      <alignment horizontal="right"/>
    </xf>
    <xf numFmtId="49" fontId="23" fillId="0" borderId="42">
      <alignment horizontal="left" vertical="center" wrapText="1"/>
    </xf>
    <xf numFmtId="49" fontId="19" fillId="0" borderId="2">
      <alignment horizontal="left"/>
    </xf>
    <xf numFmtId="0" fontId="14" fillId="0" borderId="2">
      <alignment horizontal="center" vertical="center" textRotation="90"/>
    </xf>
    <xf numFmtId="49" fontId="19" fillId="0" borderId="45">
      <alignment horizontal="center" vertical="center" wrapText="1"/>
    </xf>
    <xf numFmtId="0" fontId="22" fillId="0" borderId="8"/>
    <xf numFmtId="0" fontId="14" fillId="0" borderId="2"/>
    <xf numFmtId="49" fontId="14" fillId="0" borderId="18">
      <alignment horizontal="center"/>
    </xf>
    <xf numFmtId="0" fontId="14" fillId="0" borderId="35">
      <alignment horizontal="left" wrapText="1"/>
    </xf>
    <xf numFmtId="0" fontId="14" fillId="0" borderId="13">
      <alignment horizontal="center" vertical="center" textRotation="90"/>
    </xf>
    <xf numFmtId="0" fontId="19" fillId="0" borderId="25"/>
    <xf numFmtId="49" fontId="14" fillId="0" borderId="18">
      <alignment horizontal="center" vertical="center" wrapText="1"/>
    </xf>
    <xf numFmtId="0" fontId="23" fillId="0" borderId="41">
      <alignment horizontal="left" vertical="center" wrapText="1"/>
    </xf>
    <xf numFmtId="4" fontId="19" fillId="0" borderId="2">
      <alignment horizontal="right"/>
    </xf>
    <xf numFmtId="0" fontId="14" fillId="0" borderId="41"/>
    <xf numFmtId="49" fontId="19" fillId="0" borderId="44">
      <alignment horizontal="left" vertical="center" wrapText="1" indent="3"/>
    </xf>
    <xf numFmtId="0" fontId="19" fillId="0" borderId="16">
      <alignment horizontal="center" vertical="top" wrapText="1"/>
    </xf>
    <xf numFmtId="49" fontId="19" fillId="0" borderId="16">
      <alignment horizontal="center" vertical="top" wrapText="1"/>
    </xf>
    <xf numFmtId="0" fontId="19" fillId="0" borderId="16">
      <alignment horizontal="center" vertical="top"/>
    </xf>
    <xf numFmtId="49" fontId="19" fillId="0" borderId="27">
      <alignment horizontal="center" vertical="center" wrapText="1"/>
    </xf>
    <xf numFmtId="0" fontId="19" fillId="0" borderId="16">
      <alignment horizontal="center" vertical="top"/>
    </xf>
    <xf numFmtId="0" fontId="19" fillId="0" borderId="16">
      <alignment horizontal="center" vertical="top" wrapText="1"/>
    </xf>
    <xf numFmtId="0" fontId="14" fillId="0" borderId="40">
      <alignment horizontal="center" vertical="center" textRotation="90" wrapText="1"/>
    </xf>
    <xf numFmtId="49" fontId="19" fillId="0" borderId="42">
      <alignment horizontal="left" vertical="center" wrapText="1" indent="3"/>
    </xf>
    <xf numFmtId="0" fontId="19" fillId="0" borderId="32">
      <alignment horizontal="left" wrapText="1" indent="2"/>
    </xf>
    <xf numFmtId="49" fontId="19" fillId="0" borderId="30">
      <alignment horizontal="center" shrinkToFit="1"/>
    </xf>
    <xf numFmtId="49" fontId="19" fillId="0" borderId="33">
      <alignment horizontal="center" shrinkToFit="1"/>
    </xf>
    <xf numFmtId="49" fontId="19" fillId="0" borderId="33">
      <alignment horizontal="center" vertical="center" wrapText="1"/>
    </xf>
    <xf numFmtId="0" fontId="19" fillId="0" borderId="39">
      <alignment horizontal="left" wrapText="1" indent="2"/>
    </xf>
    <xf numFmtId="0" fontId="19" fillId="0" borderId="26">
      <alignment horizontal="left" wrapText="1" indent="2"/>
    </xf>
    <xf numFmtId="0" fontId="17" fillId="0" borderId="13"/>
    <xf numFmtId="0" fontId="14" fillId="0" borderId="9">
      <alignment horizontal="left" wrapText="1"/>
    </xf>
    <xf numFmtId="0" fontId="19" fillId="0" borderId="22">
      <alignment horizontal="left" wrapText="1" indent="2"/>
    </xf>
    <xf numFmtId="0" fontId="17" fillId="0" borderId="15"/>
    <xf numFmtId="0" fontId="19" fillId="0" borderId="32">
      <alignment horizontal="left" wrapText="1" indent="1"/>
    </xf>
    <xf numFmtId="49" fontId="19" fillId="0" borderId="33">
      <alignment horizontal="center" wrapText="1"/>
    </xf>
    <xf numFmtId="49" fontId="19" fillId="0" borderId="2">
      <alignment horizontal="center" vertical="center" wrapText="1"/>
    </xf>
    <xf numFmtId="49" fontId="19" fillId="0" borderId="2">
      <alignment horizontal="left" vertical="center" wrapText="1" indent="3"/>
    </xf>
    <xf numFmtId="0" fontId="14" fillId="0" borderId="2">
      <alignment horizontal="center" vertical="center" textRotation="90" wrapText="1"/>
    </xf>
    <xf numFmtId="0" fontId="14" fillId="0" borderId="0">
      <alignment horizontal="center"/>
    </xf>
    <xf numFmtId="0" fontId="17" fillId="4" borderId="47"/>
    <xf numFmtId="0" fontId="17" fillId="4" borderId="50"/>
    <xf numFmtId="0" fontId="17" fillId="4" borderId="15"/>
    <xf numFmtId="0" fontId="17" fillId="4" borderId="49"/>
    <xf numFmtId="0" fontId="17" fillId="4" borderId="48"/>
    <xf numFmtId="0" fontId="19" fillId="0" borderId="12"/>
    <xf numFmtId="0" fontId="19" fillId="0" borderId="32">
      <alignment horizontal="left" wrapText="1"/>
    </xf>
    <xf numFmtId="49" fontId="19" fillId="0" borderId="19">
      <alignment horizontal="center" wrapText="1"/>
    </xf>
    <xf numFmtId="49" fontId="19" fillId="0" borderId="2"/>
    <xf numFmtId="0" fontId="19" fillId="3" borderId="0"/>
    <xf numFmtId="0" fontId="19" fillId="0" borderId="9">
      <alignment horizontal="left" wrapText="1" indent="2"/>
    </xf>
    <xf numFmtId="4" fontId="19" fillId="0" borderId="20">
      <alignment horizontal="right"/>
    </xf>
    <xf numFmtId="49" fontId="19" fillId="0" borderId="0">
      <alignment horizontal="right"/>
    </xf>
    <xf numFmtId="0" fontId="15" fillId="0" borderId="0">
      <alignment horizontal="center" wrapText="1"/>
    </xf>
    <xf numFmtId="49" fontId="19" fillId="0" borderId="27">
      <alignment horizontal="center" vertical="center"/>
    </xf>
    <xf numFmtId="0" fontId="17" fillId="4" borderId="28"/>
  </cellStyleXfs>
  <cellXfs count="30">
    <xf numFmtId="0" fontId="0" fillId="0" borderId="0" xfId="0"/>
    <xf numFmtId="0" fontId="25" fillId="0" borderId="0" xfId="0" applyFont="1" applyAlignment="1">
      <alignment vertical="top"/>
    </xf>
    <xf numFmtId="0" fontId="28" fillId="5" borderId="0" xfId="0" applyFont="1" applyFill="1" applyBorder="1" applyAlignment="1">
      <alignment vertical="top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vertical="top" wrapText="1"/>
    </xf>
    <xf numFmtId="0" fontId="28" fillId="5" borderId="0" xfId="0" applyFont="1" applyFill="1" applyBorder="1" applyAlignment="1">
      <alignment vertical="top" wrapText="1"/>
    </xf>
    <xf numFmtId="49" fontId="26" fillId="0" borderId="1" xfId="2" applyNumberFormat="1" applyFont="1" applyBorder="1" applyAlignment="1">
      <alignment horizontal="center" vertical="top" wrapText="1"/>
    </xf>
    <xf numFmtId="49" fontId="26" fillId="0" borderId="1" xfId="2" applyNumberFormat="1" applyFont="1" applyFill="1" applyBorder="1" applyAlignment="1">
      <alignment horizontal="center" vertical="top" wrapText="1"/>
    </xf>
    <xf numFmtId="49" fontId="29" fillId="5" borderId="0" xfId="2" applyNumberFormat="1" applyFont="1" applyFill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center" vertical="top" wrapText="1"/>
    </xf>
    <xf numFmtId="49" fontId="28" fillId="5" borderId="0" xfId="0" applyNumberFormat="1" applyFont="1" applyFill="1" applyBorder="1" applyAlignment="1">
      <alignment horizontal="center" vertical="top" wrapText="1"/>
    </xf>
    <xf numFmtId="49" fontId="26" fillId="2" borderId="1" xfId="0" applyNumberFormat="1" applyFont="1" applyFill="1" applyBorder="1" applyAlignment="1">
      <alignment horizontal="center" vertical="top"/>
    </xf>
    <xf numFmtId="49" fontId="26" fillId="2" borderId="1" xfId="0" applyNumberFormat="1" applyFont="1" applyFill="1" applyBorder="1" applyAlignment="1">
      <alignment horizontal="left" vertical="top"/>
    </xf>
    <xf numFmtId="164" fontId="26" fillId="2" borderId="1" xfId="0" applyNumberFormat="1" applyFont="1" applyFill="1" applyBorder="1" applyAlignment="1">
      <alignment horizontal="center" vertical="top"/>
    </xf>
    <xf numFmtId="164" fontId="29" fillId="5" borderId="0" xfId="0" applyNumberFormat="1" applyFont="1" applyFill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left" vertical="top"/>
    </xf>
    <xf numFmtId="164" fontId="26" fillId="0" borderId="1" xfId="0" applyNumberFormat="1" applyFont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left" vertical="top" wrapText="1"/>
    </xf>
    <xf numFmtId="164" fontId="25" fillId="0" borderId="1" xfId="0" applyNumberFormat="1" applyFont="1" applyBorder="1" applyAlignment="1">
      <alignment horizontal="center" vertical="top" wrapText="1"/>
    </xf>
    <xf numFmtId="164" fontId="28" fillId="5" borderId="0" xfId="0" applyNumberFormat="1" applyFont="1" applyFill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left" vertical="top" wrapText="1"/>
    </xf>
    <xf numFmtId="164" fontId="29" fillId="5" borderId="0" xfId="0" applyNumberFormat="1" applyFont="1" applyFill="1" applyBorder="1" applyAlignment="1">
      <alignment horizontal="center" vertical="top" wrapText="1"/>
    </xf>
    <xf numFmtId="164" fontId="25" fillId="0" borderId="0" xfId="0" applyNumberFormat="1" applyFont="1" applyAlignment="1">
      <alignment vertical="top"/>
    </xf>
    <xf numFmtId="49" fontId="26" fillId="0" borderId="1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right" vertical="top"/>
    </xf>
    <xf numFmtId="49" fontId="26" fillId="0" borderId="1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6" fillId="0" borderId="1" xfId="2" applyFont="1" applyBorder="1" applyAlignment="1">
      <alignment horizontal="center" vertical="top" wrapText="1"/>
    </xf>
  </cellXfs>
  <cellStyles count="378">
    <cellStyle name="br" xfId="179"/>
    <cellStyle name="col" xfId="178"/>
    <cellStyle name="Normal" xfId="1"/>
    <cellStyle name="style0" xfId="180"/>
    <cellStyle name="style0 2" xfId="259"/>
    <cellStyle name="td" xfId="181"/>
    <cellStyle name="td 2" xfId="254"/>
    <cellStyle name="tr" xfId="177"/>
    <cellStyle name="xl100" xfId="63"/>
    <cellStyle name="xl100 2" xfId="217"/>
    <cellStyle name="xl101" xfId="70"/>
    <cellStyle name="xl101 2" xfId="369"/>
    <cellStyle name="xl102" xfId="84"/>
    <cellStyle name="xl102 2" xfId="307"/>
    <cellStyle name="xl103" xfId="78"/>
    <cellStyle name="xl103 2" xfId="199"/>
    <cellStyle name="xl104" xfId="66"/>
    <cellStyle name="xl104 2" xfId="370"/>
    <cellStyle name="xl105" xfId="71"/>
    <cellStyle name="xl105 2" xfId="229"/>
    <cellStyle name="xl106" xfId="85"/>
    <cellStyle name="xl106 2" xfId="295"/>
    <cellStyle name="xl107" xfId="64"/>
    <cellStyle name="xl107 2" xfId="204"/>
    <cellStyle name="xl108" xfId="72"/>
    <cellStyle name="xl108 2" xfId="227"/>
    <cellStyle name="xl109" xfId="75"/>
    <cellStyle name="xl109 2" xfId="225"/>
    <cellStyle name="xl110" xfId="86"/>
    <cellStyle name="xl110 2" xfId="306"/>
    <cellStyle name="xl111" xfId="73"/>
    <cellStyle name="xl111 2" xfId="368"/>
    <cellStyle name="xl112" xfId="87"/>
    <cellStyle name="xl112 2" xfId="353"/>
    <cellStyle name="xl113" xfId="79"/>
    <cellStyle name="xl113 2" xfId="192"/>
    <cellStyle name="xl114" xfId="89"/>
    <cellStyle name="xl114 2" xfId="352"/>
    <cellStyle name="xl115" xfId="67"/>
    <cellStyle name="xl115 2" xfId="242"/>
    <cellStyle name="xl116" xfId="68"/>
    <cellStyle name="xl116 2" xfId="237"/>
    <cellStyle name="xl117" xfId="91"/>
    <cellStyle name="xl117 2" xfId="361"/>
    <cellStyle name="xl118" xfId="92"/>
    <cellStyle name="xl118 2" xfId="328"/>
    <cellStyle name="xl119" xfId="94"/>
    <cellStyle name="xl119 2" xfId="320"/>
    <cellStyle name="xl120" xfId="98"/>
    <cellStyle name="xl120 2" xfId="294"/>
    <cellStyle name="xl121" xfId="101"/>
    <cellStyle name="xl121 2" xfId="354"/>
    <cellStyle name="xl122" xfId="191"/>
    <cellStyle name="xl122 2" xfId="377"/>
    <cellStyle name="xl123" xfId="103"/>
    <cellStyle name="xl123 2" xfId="350"/>
    <cellStyle name="xl124" xfId="90"/>
    <cellStyle name="xl124 2" xfId="297"/>
    <cellStyle name="xl125" xfId="93"/>
    <cellStyle name="xl125 2" xfId="324"/>
    <cellStyle name="xl126" xfId="99"/>
    <cellStyle name="xl126 2" xfId="357"/>
    <cellStyle name="xl127" xfId="104"/>
    <cellStyle name="xl127 2" xfId="348"/>
    <cellStyle name="xl128" xfId="105"/>
    <cellStyle name="xl128 2" xfId="347"/>
    <cellStyle name="xl129" xfId="95"/>
    <cellStyle name="xl129 2" xfId="315"/>
    <cellStyle name="xl130" xfId="100"/>
    <cellStyle name="xl130 2" xfId="356"/>
    <cellStyle name="xl131" xfId="102"/>
    <cellStyle name="xl131 2" xfId="351"/>
    <cellStyle name="xl132" xfId="106"/>
    <cellStyle name="xl132 2" xfId="346"/>
    <cellStyle name="xl133" xfId="96"/>
    <cellStyle name="xl133 2" xfId="305"/>
    <cellStyle name="xl134" xfId="97"/>
    <cellStyle name="xl134 2" xfId="296"/>
    <cellStyle name="xl135" xfId="107"/>
    <cellStyle name="xl135 2" xfId="344"/>
    <cellStyle name="xl136" xfId="132"/>
    <cellStyle name="xl136 2" xfId="313"/>
    <cellStyle name="xl137" xfId="136"/>
    <cellStyle name="xl137 2" xfId="303"/>
    <cellStyle name="xl138" xfId="140"/>
    <cellStyle name="xl138 2" xfId="360"/>
    <cellStyle name="xl139" xfId="146"/>
    <cellStyle name="xl139 2" xfId="331"/>
    <cellStyle name="xl140" xfId="147"/>
    <cellStyle name="xl140 2" xfId="325"/>
    <cellStyle name="xl141" xfId="148"/>
    <cellStyle name="xl141 2" xfId="321"/>
    <cellStyle name="xl142" xfId="150"/>
    <cellStyle name="xl142 2" xfId="292"/>
    <cellStyle name="xl143" xfId="173"/>
    <cellStyle name="xl143 2" xfId="273"/>
    <cellStyle name="xl144" xfId="174"/>
    <cellStyle name="xl144 2" xfId="260"/>
    <cellStyle name="xl145" xfId="175"/>
    <cellStyle name="xl145 2" xfId="272"/>
    <cellStyle name="xl146" xfId="108"/>
    <cellStyle name="xl146 2" xfId="343"/>
    <cellStyle name="xl147" xfId="113"/>
    <cellStyle name="xl147 2" xfId="336"/>
    <cellStyle name="xl148" xfId="116"/>
    <cellStyle name="xl148 2" xfId="323"/>
    <cellStyle name="xl149" xfId="118"/>
    <cellStyle name="xl149 2" xfId="314"/>
    <cellStyle name="xl150" xfId="123"/>
    <cellStyle name="xl150 2" xfId="299"/>
    <cellStyle name="xl151" xfId="125"/>
    <cellStyle name="xl151 2" xfId="345"/>
    <cellStyle name="xl152" xfId="127"/>
    <cellStyle name="xl152 2" xfId="337"/>
    <cellStyle name="xl153" xfId="128"/>
    <cellStyle name="xl153 2" xfId="334"/>
    <cellStyle name="xl154" xfId="133"/>
    <cellStyle name="xl154 2" xfId="312"/>
    <cellStyle name="xl155" xfId="137"/>
    <cellStyle name="xl155 2" xfId="301"/>
    <cellStyle name="xl156" xfId="141"/>
    <cellStyle name="xl156 2" xfId="359"/>
    <cellStyle name="xl157" xfId="149"/>
    <cellStyle name="xl157 2" xfId="317"/>
    <cellStyle name="xl158" xfId="152"/>
    <cellStyle name="xl158 2" xfId="281"/>
    <cellStyle name="xl159" xfId="156"/>
    <cellStyle name="xl159 2" xfId="280"/>
    <cellStyle name="xl160" xfId="160"/>
    <cellStyle name="xl160 2" xfId="278"/>
    <cellStyle name="xl161" xfId="164"/>
    <cellStyle name="xl161 2" xfId="286"/>
    <cellStyle name="xl162" xfId="114"/>
    <cellStyle name="xl162 2" xfId="329"/>
    <cellStyle name="xl163" xfId="117"/>
    <cellStyle name="xl163 2" xfId="319"/>
    <cellStyle name="xl164" xfId="119"/>
    <cellStyle name="xl164 2" xfId="311"/>
    <cellStyle name="xl165" xfId="124"/>
    <cellStyle name="xl165 2" xfId="349"/>
    <cellStyle name="xl166" xfId="126"/>
    <cellStyle name="xl166 2" xfId="341"/>
    <cellStyle name="xl167" xfId="129"/>
    <cellStyle name="xl167 2" xfId="326"/>
    <cellStyle name="xl168" xfId="134"/>
    <cellStyle name="xl168 2" xfId="310"/>
    <cellStyle name="xl169" xfId="138"/>
    <cellStyle name="xl169 2" xfId="298"/>
    <cellStyle name="xl170" xfId="142"/>
    <cellStyle name="xl170 2" xfId="358"/>
    <cellStyle name="xl171" xfId="144"/>
    <cellStyle name="xl171 2" xfId="333"/>
    <cellStyle name="xl172" xfId="151"/>
    <cellStyle name="xl172 2" xfId="282"/>
    <cellStyle name="xl173" xfId="153"/>
    <cellStyle name="xl173 2" xfId="291"/>
    <cellStyle name="xl174" xfId="154"/>
    <cellStyle name="xl174 2" xfId="287"/>
    <cellStyle name="xl175" xfId="155"/>
    <cellStyle name="xl175 2" xfId="285"/>
    <cellStyle name="xl176" xfId="157"/>
    <cellStyle name="xl176 2" xfId="290"/>
    <cellStyle name="xl177" xfId="158"/>
    <cellStyle name="xl177 2" xfId="289"/>
    <cellStyle name="xl178" xfId="159"/>
    <cellStyle name="xl178 2" xfId="284"/>
    <cellStyle name="xl179" xfId="161"/>
    <cellStyle name="xl179 2" xfId="275"/>
    <cellStyle name="xl180" xfId="162"/>
    <cellStyle name="xl180 2" xfId="288"/>
    <cellStyle name="xl181" xfId="163"/>
    <cellStyle name="xl181 2" xfId="376"/>
    <cellStyle name="xl182" xfId="165"/>
    <cellStyle name="xl182 2" xfId="283"/>
    <cellStyle name="xl183" xfId="166"/>
    <cellStyle name="xl183 2" xfId="279"/>
    <cellStyle name="xl184" xfId="169"/>
    <cellStyle name="xl184 2" xfId="256"/>
    <cellStyle name="xl185" xfId="171"/>
    <cellStyle name="xl185 2" xfId="274"/>
    <cellStyle name="xl186" xfId="172"/>
    <cellStyle name="xl186 2" xfId="266"/>
    <cellStyle name="xl187" xfId="109"/>
    <cellStyle name="xl187 2" xfId="342"/>
    <cellStyle name="xl188" xfId="111"/>
    <cellStyle name="xl188 2" xfId="339"/>
    <cellStyle name="xl189" xfId="120"/>
    <cellStyle name="xl189 2" xfId="309"/>
    <cellStyle name="xl190" xfId="130"/>
    <cellStyle name="xl190 2" xfId="322"/>
    <cellStyle name="xl191" xfId="135"/>
    <cellStyle name="xl191 2" xfId="308"/>
    <cellStyle name="xl192" xfId="139"/>
    <cellStyle name="xl192 2" xfId="293"/>
    <cellStyle name="xl193" xfId="143"/>
    <cellStyle name="xl193 2" xfId="335"/>
    <cellStyle name="xl194" xfId="176"/>
    <cellStyle name="xl194 2" xfId="262"/>
    <cellStyle name="xl195" xfId="112"/>
    <cellStyle name="xl195 2" xfId="338"/>
    <cellStyle name="xl196" xfId="167"/>
    <cellStyle name="xl196 2" xfId="277"/>
    <cellStyle name="xl197" xfId="170"/>
    <cellStyle name="xl197 2" xfId="255"/>
    <cellStyle name="xl198" xfId="168"/>
    <cellStyle name="xl198 2" xfId="276"/>
    <cellStyle name="xl199" xfId="121"/>
    <cellStyle name="xl199 2" xfId="304"/>
    <cellStyle name="xl200" xfId="110"/>
    <cellStyle name="xl200 2" xfId="340"/>
    <cellStyle name="xl201" xfId="122"/>
    <cellStyle name="xl201 2" xfId="302"/>
    <cellStyle name="xl202" xfId="131"/>
    <cellStyle name="xl202 2" xfId="318"/>
    <cellStyle name="xl203" xfId="145"/>
    <cellStyle name="xl203 2" xfId="332"/>
    <cellStyle name="xl204" xfId="115"/>
    <cellStyle name="xl204 2" xfId="327"/>
    <cellStyle name="xl21" xfId="182"/>
    <cellStyle name="xl21 2" xfId="265"/>
    <cellStyle name="xl22" xfId="3"/>
    <cellStyle name="xl22 2" xfId="264"/>
    <cellStyle name="xl23" xfId="10"/>
    <cellStyle name="xl23 2" xfId="269"/>
    <cellStyle name="xl24" xfId="14"/>
    <cellStyle name="xl24 2" xfId="250"/>
    <cellStyle name="xl25" xfId="21"/>
    <cellStyle name="xl25 2" xfId="245"/>
    <cellStyle name="xl26" xfId="36"/>
    <cellStyle name="xl26 2" xfId="206"/>
    <cellStyle name="xl27" xfId="8"/>
    <cellStyle name="xl27 2" xfId="251"/>
    <cellStyle name="xl28" xfId="183"/>
    <cellStyle name="xl28 2" xfId="271"/>
    <cellStyle name="xl29" xfId="38"/>
    <cellStyle name="xl29 2" xfId="195"/>
    <cellStyle name="xl30" xfId="40"/>
    <cellStyle name="xl30 2" xfId="205"/>
    <cellStyle name="xl31" xfId="184"/>
    <cellStyle name="xl31 2" xfId="258"/>
    <cellStyle name="xl32" xfId="42"/>
    <cellStyle name="xl32 2" xfId="194"/>
    <cellStyle name="xl33" xfId="48"/>
    <cellStyle name="xl33 2" xfId="228"/>
    <cellStyle name="xl34" xfId="53"/>
    <cellStyle name="xl34 2" xfId="222"/>
    <cellStyle name="xl35" xfId="185"/>
    <cellStyle name="xl35 2" xfId="252"/>
    <cellStyle name="xl36" xfId="4"/>
    <cellStyle name="xl36 2" xfId="375"/>
    <cellStyle name="xl37" xfId="15"/>
    <cellStyle name="xl37 2" xfId="209"/>
    <cellStyle name="xl38" xfId="28"/>
    <cellStyle name="xl38 2" xfId="196"/>
    <cellStyle name="xl39" xfId="30"/>
    <cellStyle name="xl39 2" xfId="224"/>
    <cellStyle name="xl40" xfId="32"/>
    <cellStyle name="xl40 2" xfId="220"/>
    <cellStyle name="xl41" xfId="186"/>
    <cellStyle name="xl41 2" xfId="362"/>
    <cellStyle name="xl42" xfId="43"/>
    <cellStyle name="xl42 2" xfId="249"/>
    <cellStyle name="xl43" xfId="49"/>
    <cellStyle name="xl43 2" xfId="244"/>
    <cellStyle name="xl44" xfId="54"/>
    <cellStyle name="xl44 2" xfId="211"/>
    <cellStyle name="xl45" xfId="187"/>
    <cellStyle name="xl45 2" xfId="366"/>
    <cellStyle name="xl46" xfId="57"/>
    <cellStyle name="xl46 2" xfId="243"/>
    <cellStyle name="xl47" xfId="22"/>
    <cellStyle name="xl47 2" xfId="241"/>
    <cellStyle name="xl48" xfId="33"/>
    <cellStyle name="xl48 2" xfId="218"/>
    <cellStyle name="xl49" xfId="25"/>
    <cellStyle name="xl49 2" xfId="235"/>
    <cellStyle name="xl50" xfId="44"/>
    <cellStyle name="xl50 2" xfId="247"/>
    <cellStyle name="xl51" xfId="50"/>
    <cellStyle name="xl51 2" xfId="239"/>
    <cellStyle name="xl52" xfId="55"/>
    <cellStyle name="xl52 2" xfId="246"/>
    <cellStyle name="xl53" xfId="39"/>
    <cellStyle name="xl53 2" xfId="212"/>
    <cellStyle name="xl54" xfId="41"/>
    <cellStyle name="xl54 2" xfId="200"/>
    <cellStyle name="xl55" xfId="188"/>
    <cellStyle name="xl55 2" xfId="365"/>
    <cellStyle name="xl56" xfId="45"/>
    <cellStyle name="xl56 2" xfId="234"/>
    <cellStyle name="xl57" xfId="58"/>
    <cellStyle name="xl57 2" xfId="238"/>
    <cellStyle name="xl58" xfId="60"/>
    <cellStyle name="xl58 2" xfId="371"/>
    <cellStyle name="xl59" xfId="5"/>
    <cellStyle name="xl59 2" xfId="270"/>
    <cellStyle name="xl60" xfId="11"/>
    <cellStyle name="xl60 2" xfId="267"/>
    <cellStyle name="xl61" xfId="16"/>
    <cellStyle name="xl61 2" xfId="215"/>
    <cellStyle name="xl62" xfId="23"/>
    <cellStyle name="xl62 2" xfId="236"/>
    <cellStyle name="xl63" xfId="6"/>
    <cellStyle name="xl63 2" xfId="268"/>
    <cellStyle name="xl64" xfId="12"/>
    <cellStyle name="xl64 2" xfId="257"/>
    <cellStyle name="xl65" xfId="17"/>
    <cellStyle name="xl65 2" xfId="208"/>
    <cellStyle name="xl66" xfId="24"/>
    <cellStyle name="xl66 2" xfId="240"/>
    <cellStyle name="xl67" xfId="27"/>
    <cellStyle name="xl67 2" xfId="202"/>
    <cellStyle name="xl68" xfId="29"/>
    <cellStyle name="xl68 2" xfId="226"/>
    <cellStyle name="xl69" xfId="31"/>
    <cellStyle name="xl69 2" xfId="223"/>
    <cellStyle name="xl70" xfId="34"/>
    <cellStyle name="xl70 2" xfId="216"/>
    <cellStyle name="xl71" xfId="35"/>
    <cellStyle name="xl71 2" xfId="213"/>
    <cellStyle name="xl72" xfId="37"/>
    <cellStyle name="xl72 2" xfId="201"/>
    <cellStyle name="xl73" xfId="7"/>
    <cellStyle name="xl73 2" xfId="261"/>
    <cellStyle name="xl74" xfId="13"/>
    <cellStyle name="xl74 2" xfId="253"/>
    <cellStyle name="xl75" xfId="18"/>
    <cellStyle name="xl75 2" xfId="198"/>
    <cellStyle name="xl76" xfId="46"/>
    <cellStyle name="xl76 2" xfId="373"/>
    <cellStyle name="xl77" xfId="51"/>
    <cellStyle name="xl77 2" xfId="233"/>
    <cellStyle name="xl78" xfId="47"/>
    <cellStyle name="xl78 2" xfId="230"/>
    <cellStyle name="xl79" xfId="52"/>
    <cellStyle name="xl79 2" xfId="214"/>
    <cellStyle name="xl80" xfId="56"/>
    <cellStyle name="xl80 2" xfId="372"/>
    <cellStyle name="xl81" xfId="189"/>
    <cellStyle name="xl81 2" xfId="363"/>
    <cellStyle name="xl82" xfId="59"/>
    <cellStyle name="xl82 2" xfId="232"/>
    <cellStyle name="xl83" xfId="9"/>
    <cellStyle name="xl83 2" xfId="263"/>
    <cellStyle name="xl84" xfId="19"/>
    <cellStyle name="xl84 2" xfId="248"/>
    <cellStyle name="xl85" xfId="26"/>
    <cellStyle name="xl85 2" xfId="207"/>
    <cellStyle name="xl86" xfId="20"/>
    <cellStyle name="xl86 2" xfId="374"/>
    <cellStyle name="xl87" xfId="61"/>
    <cellStyle name="xl87 2" xfId="221"/>
    <cellStyle name="xl88" xfId="65"/>
    <cellStyle name="xl88 2" xfId="193"/>
    <cellStyle name="xl89" xfId="69"/>
    <cellStyle name="xl89 2" xfId="231"/>
    <cellStyle name="xl90" xfId="80"/>
    <cellStyle name="xl90 2" xfId="367"/>
    <cellStyle name="xl91" xfId="82"/>
    <cellStyle name="xl91 2" xfId="330"/>
    <cellStyle name="xl92" xfId="76"/>
    <cellStyle name="xl92 2" xfId="210"/>
    <cellStyle name="xl93" xfId="62"/>
    <cellStyle name="xl93 2" xfId="219"/>
    <cellStyle name="xl94" xfId="74"/>
    <cellStyle name="xl94 2" xfId="197"/>
    <cellStyle name="xl95" xfId="81"/>
    <cellStyle name="xl95 2" xfId="300"/>
    <cellStyle name="xl96" xfId="83"/>
    <cellStyle name="xl96 2" xfId="316"/>
    <cellStyle name="xl97" xfId="190"/>
    <cellStyle name="xl97 2" xfId="364"/>
    <cellStyle name="xl98" xfId="77"/>
    <cellStyle name="xl98 2" xfId="203"/>
    <cellStyle name="xl99" xfId="88"/>
    <cellStyle name="xl99 2" xfId="355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87"/>
  <sheetViews>
    <sheetView showGridLines="0" tabSelected="1" zoomScaleNormal="100" workbookViewId="0">
      <selection activeCell="D10" sqref="D10"/>
    </sheetView>
  </sheetViews>
  <sheetFormatPr defaultColWidth="9.140625" defaultRowHeight="12.75" x14ac:dyDescent="0.2"/>
  <cols>
    <col min="1" max="1" width="8" style="1" customWidth="1"/>
    <col min="2" max="2" width="42.140625" style="1" customWidth="1"/>
    <col min="3" max="3" width="16.140625" style="1" customWidth="1"/>
    <col min="4" max="4" width="15" style="1" customWidth="1"/>
    <col min="5" max="5" width="12.140625" style="1" customWidth="1"/>
    <col min="6" max="6" width="11.42578125" style="1" customWidth="1"/>
    <col min="7" max="7" width="14.28515625" style="1" customWidth="1"/>
    <col min="8" max="8" width="14.7109375" style="1" customWidth="1"/>
    <col min="9" max="11" width="10.85546875" style="1" customWidth="1"/>
    <col min="12" max="13" width="16.140625" style="2" customWidth="1"/>
    <col min="14" max="16384" width="9.140625" style="1"/>
  </cols>
  <sheetData>
    <row r="1" spans="1:13" ht="15.75" x14ac:dyDescent="0.2">
      <c r="C1" s="23"/>
      <c r="D1" s="23"/>
      <c r="J1" s="25" t="s">
        <v>172</v>
      </c>
      <c r="K1" s="25"/>
    </row>
    <row r="2" spans="1:13" x14ac:dyDescent="0.2">
      <c r="K2" s="3"/>
    </row>
    <row r="3" spans="1:13" ht="30" customHeight="1" x14ac:dyDescent="0.2">
      <c r="B3" s="27" t="s">
        <v>177</v>
      </c>
      <c r="C3" s="27"/>
      <c r="D3" s="27"/>
      <c r="E3" s="27"/>
      <c r="F3" s="27"/>
      <c r="G3" s="27"/>
      <c r="H3" s="27"/>
      <c r="I3" s="27"/>
      <c r="J3" s="27"/>
      <c r="K3" s="27"/>
    </row>
    <row r="4" spans="1:13" ht="8.25" customHeight="1" x14ac:dyDescent="0.2">
      <c r="A4" s="28"/>
      <c r="B4" s="28"/>
      <c r="C4" s="28"/>
      <c r="D4" s="28"/>
      <c r="E4" s="28"/>
      <c r="F4" s="28"/>
    </row>
    <row r="5" spans="1:13" x14ac:dyDescent="0.2">
      <c r="A5" s="4"/>
      <c r="B5" s="4"/>
      <c r="C5" s="4"/>
      <c r="D5" s="4"/>
      <c r="E5" s="4"/>
      <c r="F5" s="4"/>
      <c r="G5" s="4"/>
      <c r="I5" s="4"/>
      <c r="J5" s="4"/>
      <c r="K5" s="3" t="s">
        <v>0</v>
      </c>
      <c r="L5" s="5"/>
    </row>
    <row r="6" spans="1:13" x14ac:dyDescent="0.2">
      <c r="A6" s="26" t="s">
        <v>1</v>
      </c>
      <c r="B6" s="26" t="s">
        <v>154</v>
      </c>
      <c r="C6" s="29" t="s">
        <v>179</v>
      </c>
      <c r="D6" s="29"/>
      <c r="E6" s="29"/>
      <c r="F6" s="29"/>
      <c r="G6" s="29" t="s">
        <v>171</v>
      </c>
      <c r="H6" s="29"/>
      <c r="I6" s="29"/>
      <c r="J6" s="29"/>
      <c r="K6" s="26" t="s">
        <v>178</v>
      </c>
    </row>
    <row r="7" spans="1:13" ht="69" customHeight="1" x14ac:dyDescent="0.2">
      <c r="A7" s="26"/>
      <c r="B7" s="26"/>
      <c r="C7" s="6" t="s">
        <v>148</v>
      </c>
      <c r="D7" s="6" t="s">
        <v>167</v>
      </c>
      <c r="E7" s="7" t="s">
        <v>147</v>
      </c>
      <c r="F7" s="7" t="s">
        <v>155</v>
      </c>
      <c r="G7" s="6" t="s">
        <v>148</v>
      </c>
      <c r="H7" s="6" t="s">
        <v>167</v>
      </c>
      <c r="I7" s="7" t="s">
        <v>147</v>
      </c>
      <c r="J7" s="7" t="s">
        <v>155</v>
      </c>
      <c r="K7" s="26"/>
      <c r="L7" s="8"/>
      <c r="M7" s="8"/>
    </row>
    <row r="8" spans="1:13" x14ac:dyDescent="0.2">
      <c r="A8" s="9" t="s">
        <v>150</v>
      </c>
      <c r="B8" s="9" t="s">
        <v>151</v>
      </c>
      <c r="C8" s="9" t="s">
        <v>152</v>
      </c>
      <c r="D8" s="9" t="s">
        <v>160</v>
      </c>
      <c r="E8" s="9" t="s">
        <v>161</v>
      </c>
      <c r="F8" s="9" t="s">
        <v>153</v>
      </c>
      <c r="G8" s="9" t="s">
        <v>173</v>
      </c>
      <c r="H8" s="9" t="s">
        <v>174</v>
      </c>
      <c r="I8" s="9" t="s">
        <v>175</v>
      </c>
      <c r="J8" s="9" t="s">
        <v>176</v>
      </c>
      <c r="K8" s="9" t="s">
        <v>162</v>
      </c>
      <c r="L8" s="10"/>
      <c r="M8" s="10"/>
    </row>
    <row r="9" spans="1:13" x14ac:dyDescent="0.2">
      <c r="A9" s="11"/>
      <c r="B9" s="12" t="s">
        <v>149</v>
      </c>
      <c r="C9" s="13">
        <v>408200679.10000002</v>
      </c>
      <c r="D9" s="13">
        <v>79773995.700000003</v>
      </c>
      <c r="E9" s="13">
        <f>D9/C9*100</f>
        <v>19.542837575842729</v>
      </c>
      <c r="F9" s="13">
        <f>D9/$D$9*100</f>
        <v>100</v>
      </c>
      <c r="G9" s="13">
        <v>356499849.32826</v>
      </c>
      <c r="H9" s="13">
        <v>72412611.473719999</v>
      </c>
      <c r="I9" s="13">
        <f>H9/G9*100</f>
        <v>20.312101564745262</v>
      </c>
      <c r="J9" s="13">
        <f>H9/$H$9*100</f>
        <v>100</v>
      </c>
      <c r="K9" s="13">
        <f>D9/H9*100</f>
        <v>110.16588695872625</v>
      </c>
      <c r="L9" s="14">
        <f>L10+L20+L22+L26+L38+L43+L46+L55+L59+L67+L73+L78+L82+L84</f>
        <v>199541804000.16006</v>
      </c>
      <c r="M9" s="14">
        <f>M10+M20+M22+M26+M38+M43+M46+M55+M59+M67+M73+M78+M82+M84</f>
        <v>34890732525.410011</v>
      </c>
    </row>
    <row r="10" spans="1:13" x14ac:dyDescent="0.2">
      <c r="A10" s="15" t="s">
        <v>166</v>
      </c>
      <c r="B10" s="16" t="s">
        <v>2</v>
      </c>
      <c r="C10" s="17">
        <v>45689732.679760002</v>
      </c>
      <c r="D10" s="17">
        <v>5766348.6313399998</v>
      </c>
      <c r="E10" s="17">
        <f t="shared" ref="E10:E68" si="0">D10/C10*100</f>
        <v>12.62066616094347</v>
      </c>
      <c r="F10" s="17">
        <f t="shared" ref="F10:F68" si="1">D10/$D$9*100</f>
        <v>7.2283562842020199</v>
      </c>
      <c r="G10" s="17">
        <v>41997663.949170001</v>
      </c>
      <c r="H10" s="17">
        <v>5069361.2536899997</v>
      </c>
      <c r="I10" s="17">
        <f t="shared" ref="I10:I24" si="2">H10/G10*100</f>
        <v>12.070579115603847</v>
      </c>
      <c r="J10" s="17">
        <f t="shared" ref="J10:J73" si="3">H10/$H$9*100</f>
        <v>7.0006607281796116</v>
      </c>
      <c r="K10" s="17">
        <f t="shared" ref="K10:K69" si="4">D10/H10*100</f>
        <v>113.74901773162568</v>
      </c>
      <c r="L10" s="14">
        <v>19478407619.889999</v>
      </c>
      <c r="M10" s="14">
        <v>2735247720.5</v>
      </c>
    </row>
    <row r="11" spans="1:13" ht="38.25" x14ac:dyDescent="0.2">
      <c r="A11" s="9" t="s">
        <v>3</v>
      </c>
      <c r="B11" s="18" t="s">
        <v>4</v>
      </c>
      <c r="C11" s="19">
        <v>290360.72579</v>
      </c>
      <c r="D11" s="19">
        <v>53025.53729</v>
      </c>
      <c r="E11" s="19">
        <f t="shared" si="0"/>
        <v>18.261952316633241</v>
      </c>
      <c r="F11" s="19">
        <f t="shared" si="1"/>
        <v>6.6469702093661071E-2</v>
      </c>
      <c r="G11" s="19">
        <v>234032.11856999999</v>
      </c>
      <c r="H11" s="19">
        <v>41557.33569</v>
      </c>
      <c r="I11" s="19">
        <f t="shared" si="2"/>
        <v>17.757107846532623</v>
      </c>
      <c r="J11" s="19">
        <f t="shared" si="3"/>
        <v>5.7389638136558563E-2</v>
      </c>
      <c r="K11" s="19">
        <f t="shared" si="4"/>
        <v>127.59609443095172</v>
      </c>
      <c r="L11" s="20">
        <v>126138999.04000001</v>
      </c>
      <c r="M11" s="20">
        <v>21724640.629999999</v>
      </c>
    </row>
    <row r="12" spans="1:13" ht="51" x14ac:dyDescent="0.2">
      <c r="A12" s="9" t="s">
        <v>5</v>
      </c>
      <c r="B12" s="18" t="s">
        <v>6</v>
      </c>
      <c r="C12" s="19">
        <v>1779649.9524700001</v>
      </c>
      <c r="D12" s="19">
        <v>311486.28352</v>
      </c>
      <c r="E12" s="19">
        <f t="shared" si="0"/>
        <v>17.502671415110818</v>
      </c>
      <c r="F12" s="19">
        <f t="shared" si="1"/>
        <v>0.39046092750748346</v>
      </c>
      <c r="G12" s="19">
        <v>1583036.8898399998</v>
      </c>
      <c r="H12" s="19">
        <v>269959.74118000001</v>
      </c>
      <c r="I12" s="19">
        <f t="shared" si="2"/>
        <v>17.053281759421619</v>
      </c>
      <c r="J12" s="19">
        <f t="shared" si="3"/>
        <v>0.37280763072323919</v>
      </c>
      <c r="K12" s="19">
        <f t="shared" si="4"/>
        <v>115.38249450028606</v>
      </c>
      <c r="L12" s="20">
        <v>859536063.45000005</v>
      </c>
      <c r="M12" s="20">
        <v>137776602.88999999</v>
      </c>
    </row>
    <row r="13" spans="1:13" ht="51" x14ac:dyDescent="0.2">
      <c r="A13" s="9" t="s">
        <v>7</v>
      </c>
      <c r="B13" s="18" t="s">
        <v>8</v>
      </c>
      <c r="C13" s="19">
        <v>16586030.362030001</v>
      </c>
      <c r="D13" s="19">
        <v>2742294.068</v>
      </c>
      <c r="E13" s="19">
        <f t="shared" si="0"/>
        <v>16.533757675241372</v>
      </c>
      <c r="F13" s="19">
        <f t="shared" si="1"/>
        <v>3.4375789302478172</v>
      </c>
      <c r="G13" s="19">
        <v>14651191.533840001</v>
      </c>
      <c r="H13" s="19">
        <v>2407726.33042</v>
      </c>
      <c r="I13" s="19">
        <f t="shared" si="2"/>
        <v>16.433655411976908</v>
      </c>
      <c r="J13" s="19">
        <f t="shared" si="3"/>
        <v>3.325009665331311</v>
      </c>
      <c r="K13" s="19">
        <f t="shared" si="4"/>
        <v>113.89558827151416</v>
      </c>
      <c r="L13" s="20">
        <v>7504945411.1899996</v>
      </c>
      <c r="M13" s="20">
        <v>1369369488.5999999</v>
      </c>
    </row>
    <row r="14" spans="1:13" x14ac:dyDescent="0.2">
      <c r="A14" s="9" t="s">
        <v>9</v>
      </c>
      <c r="B14" s="18" t="s">
        <v>10</v>
      </c>
      <c r="C14" s="19">
        <v>877426.75600000005</v>
      </c>
      <c r="D14" s="19">
        <v>168050.02969999998</v>
      </c>
      <c r="E14" s="19">
        <f t="shared" si="0"/>
        <v>19.15259918287698</v>
      </c>
      <c r="F14" s="19">
        <f t="shared" si="1"/>
        <v>0.2106576563269727</v>
      </c>
      <c r="G14" s="19">
        <v>767516.45700000005</v>
      </c>
      <c r="H14" s="19">
        <v>175988.16515000002</v>
      </c>
      <c r="I14" s="19">
        <f t="shared" si="2"/>
        <v>22.929562427610591</v>
      </c>
      <c r="J14" s="19">
        <f t="shared" si="3"/>
        <v>0.24303524147015423</v>
      </c>
      <c r="K14" s="19">
        <f t="shared" si="4"/>
        <v>95.489392458160978</v>
      </c>
      <c r="L14" s="20">
        <v>383444523.41000003</v>
      </c>
      <c r="M14" s="20">
        <v>70511812.75</v>
      </c>
    </row>
    <row r="15" spans="1:13" ht="38.25" x14ac:dyDescent="0.2">
      <c r="A15" s="9" t="s">
        <v>11</v>
      </c>
      <c r="B15" s="18" t="s">
        <v>12</v>
      </c>
      <c r="C15" s="19">
        <v>1177050.0030499999</v>
      </c>
      <c r="D15" s="19">
        <v>204078.32337</v>
      </c>
      <c r="E15" s="19">
        <f t="shared" si="0"/>
        <v>17.338118418179977</v>
      </c>
      <c r="F15" s="19">
        <f t="shared" si="1"/>
        <v>0.25582061118946808</v>
      </c>
      <c r="G15" s="19">
        <v>1066410.07922</v>
      </c>
      <c r="H15" s="19">
        <v>187585.09716</v>
      </c>
      <c r="I15" s="19">
        <f t="shared" si="2"/>
        <v>17.590334226511121</v>
      </c>
      <c r="J15" s="19">
        <f t="shared" si="3"/>
        <v>0.25905031367095277</v>
      </c>
      <c r="K15" s="19">
        <f t="shared" si="4"/>
        <v>108.79239686931641</v>
      </c>
      <c r="L15" s="20">
        <v>581522579.25999999</v>
      </c>
      <c r="M15" s="20">
        <v>103720868.72</v>
      </c>
    </row>
    <row r="16" spans="1:13" ht="17.25" customHeight="1" x14ac:dyDescent="0.2">
      <c r="A16" s="9" t="s">
        <v>13</v>
      </c>
      <c r="B16" s="18" t="s">
        <v>14</v>
      </c>
      <c r="C16" s="19">
        <v>756969.28983000002</v>
      </c>
      <c r="D16" s="19">
        <v>37868.423900000002</v>
      </c>
      <c r="E16" s="19">
        <f t="shared" si="0"/>
        <v>5.0026367527412487</v>
      </c>
      <c r="F16" s="19">
        <f t="shared" si="1"/>
        <v>4.7469634142946658E-2</v>
      </c>
      <c r="G16" s="19">
        <v>353623</v>
      </c>
      <c r="H16" s="19">
        <v>34663.269899999999</v>
      </c>
      <c r="I16" s="19">
        <f t="shared" si="2"/>
        <v>9.8023233500083418</v>
      </c>
      <c r="J16" s="19">
        <f t="shared" si="3"/>
        <v>4.7869106215814354E-2</v>
      </c>
      <c r="K16" s="19">
        <f t="shared" si="4"/>
        <v>109.24654254848589</v>
      </c>
      <c r="L16" s="20">
        <v>262055500</v>
      </c>
      <c r="M16" s="20">
        <v>12569712.35</v>
      </c>
    </row>
    <row r="17" spans="1:13" x14ac:dyDescent="0.2">
      <c r="A17" s="9" t="s">
        <v>15</v>
      </c>
      <c r="B17" s="18" t="s">
        <v>16</v>
      </c>
      <c r="C17" s="19">
        <v>2901019.3968799999</v>
      </c>
      <c r="D17" s="19">
        <v>0</v>
      </c>
      <c r="E17" s="19">
        <f t="shared" si="0"/>
        <v>0</v>
      </c>
      <c r="F17" s="19">
        <f t="shared" si="1"/>
        <v>0</v>
      </c>
      <c r="G17" s="19">
        <v>2575123.50593</v>
      </c>
      <c r="H17" s="19">
        <v>0</v>
      </c>
      <c r="I17" s="19">
        <f t="shared" si="2"/>
        <v>0</v>
      </c>
      <c r="J17" s="19">
        <f t="shared" si="3"/>
        <v>0</v>
      </c>
      <c r="K17" s="19" t="e">
        <f t="shared" si="4"/>
        <v>#DIV/0!</v>
      </c>
      <c r="L17" s="20">
        <v>519339924.42000002</v>
      </c>
      <c r="M17" s="20">
        <v>0</v>
      </c>
    </row>
    <row r="18" spans="1:13" ht="25.5" x14ac:dyDescent="0.2">
      <c r="A18" s="9" t="s">
        <v>17</v>
      </c>
      <c r="B18" s="18" t="s">
        <v>18</v>
      </c>
      <c r="C18" s="19">
        <v>619.73418000000004</v>
      </c>
      <c r="D18" s="19">
        <v>0</v>
      </c>
      <c r="E18" s="19">
        <f t="shared" si="0"/>
        <v>0</v>
      </c>
      <c r="F18" s="19">
        <f t="shared" si="1"/>
        <v>0</v>
      </c>
      <c r="G18" s="19">
        <v>16549.11</v>
      </c>
      <c r="H18" s="19">
        <v>0</v>
      </c>
      <c r="I18" s="19">
        <f t="shared" si="2"/>
        <v>0</v>
      </c>
      <c r="J18" s="19">
        <f t="shared" si="3"/>
        <v>0</v>
      </c>
      <c r="K18" s="19" t="e">
        <f t="shared" si="4"/>
        <v>#DIV/0!</v>
      </c>
      <c r="L18" s="20">
        <v>26500000</v>
      </c>
      <c r="M18" s="20">
        <v>0</v>
      </c>
    </row>
    <row r="19" spans="1:13" x14ac:dyDescent="0.2">
      <c r="A19" s="9" t="s">
        <v>19</v>
      </c>
      <c r="B19" s="18" t="s">
        <v>20</v>
      </c>
      <c r="C19" s="19">
        <v>21320606.45953</v>
      </c>
      <c r="D19" s="19">
        <v>2249545.9655599999</v>
      </c>
      <c r="E19" s="19">
        <f t="shared" si="0"/>
        <v>10.551041171507041</v>
      </c>
      <c r="F19" s="19">
        <f t="shared" si="1"/>
        <v>2.8198988226936712</v>
      </c>
      <c r="G19" s="19">
        <v>20750181.25477</v>
      </c>
      <c r="H19" s="19">
        <v>1951881.3141900001</v>
      </c>
      <c r="I19" s="19">
        <f t="shared" si="2"/>
        <v>9.4065747678291078</v>
      </c>
      <c r="J19" s="19">
        <f t="shared" si="3"/>
        <v>2.695499132631582</v>
      </c>
      <c r="K19" s="19">
        <f t="shared" si="4"/>
        <v>115.25014093869359</v>
      </c>
      <c r="L19" s="20">
        <v>9214758619.1200008</v>
      </c>
      <c r="M19" s="20">
        <v>1019574594.5599999</v>
      </c>
    </row>
    <row r="20" spans="1:13" x14ac:dyDescent="0.2">
      <c r="A20" s="24" t="s">
        <v>21</v>
      </c>
      <c r="B20" s="21" t="s">
        <v>22</v>
      </c>
      <c r="C20" s="17">
        <v>849365.04102</v>
      </c>
      <c r="D20" s="17">
        <v>236683.28412</v>
      </c>
      <c r="E20" s="17">
        <f t="shared" si="0"/>
        <v>27.865908377364786</v>
      </c>
      <c r="F20" s="17">
        <f t="shared" si="1"/>
        <v>0.29669227677911081</v>
      </c>
      <c r="G20" s="17">
        <v>492083.95939999999</v>
      </c>
      <c r="H20" s="17">
        <v>158893.61636000001</v>
      </c>
      <c r="I20" s="17">
        <f t="shared" si="2"/>
        <v>32.289940227626943</v>
      </c>
      <c r="J20" s="17">
        <f t="shared" si="3"/>
        <v>0.21942809840198307</v>
      </c>
      <c r="K20" s="17">
        <f t="shared" si="4"/>
        <v>148.95707552136926</v>
      </c>
      <c r="L20" s="22">
        <v>71380800</v>
      </c>
      <c r="M20" s="22">
        <v>12364315.539999999</v>
      </c>
    </row>
    <row r="21" spans="1:13" x14ac:dyDescent="0.2">
      <c r="A21" s="9" t="s">
        <v>23</v>
      </c>
      <c r="B21" s="18" t="s">
        <v>24</v>
      </c>
      <c r="C21" s="19">
        <v>849365.04102</v>
      </c>
      <c r="D21" s="19">
        <v>236683.28412</v>
      </c>
      <c r="E21" s="19">
        <f t="shared" si="0"/>
        <v>27.865908377364786</v>
      </c>
      <c r="F21" s="19">
        <f t="shared" si="1"/>
        <v>0.29669227677911081</v>
      </c>
      <c r="G21" s="19">
        <v>492083.95939999999</v>
      </c>
      <c r="H21" s="19">
        <v>158893.61636000001</v>
      </c>
      <c r="I21" s="19">
        <f t="shared" si="2"/>
        <v>32.289940227626943</v>
      </c>
      <c r="J21" s="19">
        <f t="shared" si="3"/>
        <v>0.21942809840198307</v>
      </c>
      <c r="K21" s="19">
        <f t="shared" si="4"/>
        <v>148.95707552136926</v>
      </c>
      <c r="L21" s="20">
        <v>71380800</v>
      </c>
      <c r="M21" s="20">
        <v>12364315.539999999</v>
      </c>
    </row>
    <row r="22" spans="1:13" ht="25.5" x14ac:dyDescent="0.2">
      <c r="A22" s="24" t="s">
        <v>25</v>
      </c>
      <c r="B22" s="21" t="s">
        <v>26</v>
      </c>
      <c r="C22" s="17">
        <v>7881597.0592999998</v>
      </c>
      <c r="D22" s="17">
        <v>1466696.8263599998</v>
      </c>
      <c r="E22" s="17">
        <f t="shared" si="0"/>
        <v>18.609132328445423</v>
      </c>
      <c r="F22" s="17">
        <f t="shared" si="1"/>
        <v>1.8385650781185574</v>
      </c>
      <c r="G22" s="17">
        <v>6742148.7879300006</v>
      </c>
      <c r="H22" s="17">
        <v>1213622.8044</v>
      </c>
      <c r="I22" s="17">
        <f t="shared" si="2"/>
        <v>18.000534289196711</v>
      </c>
      <c r="J22" s="17">
        <f t="shared" si="3"/>
        <v>1.6759826495698866</v>
      </c>
      <c r="K22" s="17">
        <f t="shared" si="4"/>
        <v>120.85277411090809</v>
      </c>
      <c r="L22" s="22">
        <v>3210450941.3899999</v>
      </c>
      <c r="M22" s="22">
        <v>503789045.51999998</v>
      </c>
    </row>
    <row r="23" spans="1:13" ht="38.25" x14ac:dyDescent="0.2">
      <c r="A23" s="9" t="s">
        <v>27</v>
      </c>
      <c r="B23" s="18" t="s">
        <v>28</v>
      </c>
      <c r="C23" s="19">
        <v>2700722.37867</v>
      </c>
      <c r="D23" s="19">
        <v>281258.93911000004</v>
      </c>
      <c r="E23" s="19">
        <f t="shared" si="0"/>
        <v>10.414211446957724</v>
      </c>
      <c r="F23" s="19">
        <f t="shared" si="1"/>
        <v>0.35256970224696921</v>
      </c>
      <c r="G23" s="19">
        <v>2144942.70738</v>
      </c>
      <c r="H23" s="19">
        <v>160819.65656999999</v>
      </c>
      <c r="I23" s="19">
        <f t="shared" si="2"/>
        <v>7.497620146993933</v>
      </c>
      <c r="J23" s="19">
        <f t="shared" si="3"/>
        <v>0.22208791161794336</v>
      </c>
      <c r="K23" s="19">
        <f t="shared" si="4"/>
        <v>174.89089649160917</v>
      </c>
      <c r="L23" s="20">
        <v>930900778.72000003</v>
      </c>
      <c r="M23" s="20">
        <v>104792951.54000001</v>
      </c>
    </row>
    <row r="24" spans="1:13" x14ac:dyDescent="0.2">
      <c r="A24" s="9" t="s">
        <v>29</v>
      </c>
      <c r="B24" s="18" t="s">
        <v>30</v>
      </c>
      <c r="C24" s="19">
        <v>3932303.6946799997</v>
      </c>
      <c r="D24" s="19">
        <v>793726.69579999999</v>
      </c>
      <c r="E24" s="19">
        <f t="shared" si="0"/>
        <v>20.184776086186581</v>
      </c>
      <c r="F24" s="19">
        <f t="shared" si="1"/>
        <v>0.99496921125138016</v>
      </c>
      <c r="G24" s="19">
        <v>3440633.7563800002</v>
      </c>
      <c r="H24" s="19">
        <v>703657.93674999999</v>
      </c>
      <c r="I24" s="19">
        <f t="shared" si="2"/>
        <v>20.451404786841969</v>
      </c>
      <c r="J24" s="19">
        <f t="shared" si="3"/>
        <v>0.97173395963681231</v>
      </c>
      <c r="K24" s="19">
        <f t="shared" si="4"/>
        <v>112.80007718892541</v>
      </c>
      <c r="L24" s="20">
        <v>1673985812.5</v>
      </c>
      <c r="M24" s="20">
        <v>254858000.38</v>
      </c>
    </row>
    <row r="25" spans="1:13" ht="29.25" customHeight="1" x14ac:dyDescent="0.2">
      <c r="A25" s="9" t="s">
        <v>31</v>
      </c>
      <c r="B25" s="18" t="s">
        <v>32</v>
      </c>
      <c r="C25" s="19">
        <v>1248570.9859500001</v>
      </c>
      <c r="D25" s="19">
        <v>391711.19144999998</v>
      </c>
      <c r="E25" s="19">
        <f>D25/C25*100</f>
        <v>31.372761009015338</v>
      </c>
      <c r="F25" s="19">
        <f>D25/$D$9*100</f>
        <v>0.49102616462020843</v>
      </c>
      <c r="G25" s="19">
        <v>1156572.3241700002</v>
      </c>
      <c r="H25" s="19">
        <v>349145.21107999998</v>
      </c>
      <c r="I25" s="19">
        <f>H25/G25*100</f>
        <v>30.187927186530228</v>
      </c>
      <c r="J25" s="19">
        <f t="shared" si="3"/>
        <v>0.48216077831513071</v>
      </c>
      <c r="K25" s="19">
        <f>D25/H25*100</f>
        <v>112.19148337688264</v>
      </c>
      <c r="L25" s="20">
        <v>605564350.16999996</v>
      </c>
      <c r="M25" s="20">
        <v>144138093.59999999</v>
      </c>
    </row>
    <row r="26" spans="1:13" x14ac:dyDescent="0.2">
      <c r="A26" s="24" t="s">
        <v>33</v>
      </c>
      <c r="B26" s="21" t="s">
        <v>34</v>
      </c>
      <c r="C26" s="17">
        <v>78378504.906020001</v>
      </c>
      <c r="D26" s="17">
        <v>13127640.40832</v>
      </c>
      <c r="E26" s="17">
        <f t="shared" si="0"/>
        <v>16.749031413728471</v>
      </c>
      <c r="F26" s="17">
        <f t="shared" si="1"/>
        <v>16.456039707084649</v>
      </c>
      <c r="G26" s="17">
        <v>68215761.616919994</v>
      </c>
      <c r="H26" s="17">
        <v>13223691.238059999</v>
      </c>
      <c r="I26" s="17">
        <f t="shared" ref="I26:I56" si="5">H26/G26*100</f>
        <v>19.385096529919917</v>
      </c>
      <c r="J26" s="17">
        <f t="shared" si="3"/>
        <v>18.261585888059216</v>
      </c>
      <c r="K26" s="17">
        <f t="shared" si="4"/>
        <v>99.27364585265309</v>
      </c>
      <c r="L26" s="22">
        <v>30030701370.900002</v>
      </c>
      <c r="M26" s="22">
        <v>4113497569.1399999</v>
      </c>
    </row>
    <row r="27" spans="1:13" x14ac:dyDescent="0.2">
      <c r="A27" s="9" t="s">
        <v>35</v>
      </c>
      <c r="B27" s="18" t="s">
        <v>36</v>
      </c>
      <c r="C27" s="19">
        <v>814354.75961000007</v>
      </c>
      <c r="D27" s="19">
        <v>126892.39218000001</v>
      </c>
      <c r="E27" s="19">
        <f t="shared" si="0"/>
        <v>15.581954999657595</v>
      </c>
      <c r="F27" s="19">
        <f t="shared" si="1"/>
        <v>0.15906485699574904</v>
      </c>
      <c r="G27" s="19">
        <v>976348.16500000004</v>
      </c>
      <c r="H27" s="19">
        <v>162145.33700999999</v>
      </c>
      <c r="I27" s="19">
        <f t="shared" si="5"/>
        <v>16.607327470114104</v>
      </c>
      <c r="J27" s="19">
        <f t="shared" si="3"/>
        <v>0.22391864305134995</v>
      </c>
      <c r="K27" s="19">
        <f t="shared" si="4"/>
        <v>78.258428222437374</v>
      </c>
      <c r="L27" s="20">
        <v>157670109.37</v>
      </c>
      <c r="M27" s="20">
        <v>26450264.559999999</v>
      </c>
    </row>
    <row r="28" spans="1:13" x14ac:dyDescent="0.2">
      <c r="A28" s="9" t="s">
        <v>163</v>
      </c>
      <c r="B28" s="18" t="s">
        <v>156</v>
      </c>
      <c r="C28" s="19">
        <v>6296685.8200300001</v>
      </c>
      <c r="D28" s="19">
        <v>2051837.36876</v>
      </c>
      <c r="E28" s="19">
        <f t="shared" si="0"/>
        <v>32.585989318905298</v>
      </c>
      <c r="F28" s="19">
        <f t="shared" si="1"/>
        <v>2.5720629269670643</v>
      </c>
      <c r="G28" s="19">
        <v>6276409.2999999998</v>
      </c>
      <c r="H28" s="19">
        <v>1552498.2252700001</v>
      </c>
      <c r="I28" s="19">
        <f t="shared" si="5"/>
        <v>24.735452247672889</v>
      </c>
      <c r="J28" s="19">
        <f t="shared" si="3"/>
        <v>2.1439611052191276</v>
      </c>
      <c r="K28" s="19">
        <f t="shared" si="4"/>
        <v>132.16358868321143</v>
      </c>
      <c r="L28" s="20">
        <v>364970</v>
      </c>
      <c r="M28" s="20">
        <v>50958</v>
      </c>
    </row>
    <row r="29" spans="1:13" x14ac:dyDescent="0.2">
      <c r="A29" s="9" t="s">
        <v>37</v>
      </c>
      <c r="B29" s="18" t="s">
        <v>38</v>
      </c>
      <c r="C29" s="19">
        <v>5382.2975999999999</v>
      </c>
      <c r="D29" s="19">
        <v>1076.4594999999999</v>
      </c>
      <c r="E29" s="19">
        <f t="shared" si="0"/>
        <v>19.99999962841148</v>
      </c>
      <c r="F29" s="19">
        <f t="shared" si="1"/>
        <v>1.349386464291145E-3</v>
      </c>
      <c r="G29" s="19">
        <v>5382.2975999999999</v>
      </c>
      <c r="H29" s="19">
        <v>1076.4594999999999</v>
      </c>
      <c r="I29" s="19">
        <f t="shared" si="5"/>
        <v>19.99999962841148</v>
      </c>
      <c r="J29" s="19">
        <f t="shared" si="3"/>
        <v>1.4865635668873355E-3</v>
      </c>
      <c r="K29" s="19">
        <f t="shared" si="4"/>
        <v>100</v>
      </c>
      <c r="L29" s="20">
        <v>8761000</v>
      </c>
      <c r="M29" s="20">
        <v>0</v>
      </c>
    </row>
    <row r="30" spans="1:13" x14ac:dyDescent="0.2">
      <c r="A30" s="9" t="s">
        <v>39</v>
      </c>
      <c r="B30" s="18" t="s">
        <v>40</v>
      </c>
      <c r="C30" s="19">
        <v>7362405.2851800006</v>
      </c>
      <c r="D30" s="19">
        <v>930558.27169000008</v>
      </c>
      <c r="E30" s="19">
        <f t="shared" si="0"/>
        <v>12.639324183404407</v>
      </c>
      <c r="F30" s="19">
        <f t="shared" si="1"/>
        <v>1.1664932457307013</v>
      </c>
      <c r="G30" s="19">
        <v>6897890.3771099998</v>
      </c>
      <c r="H30" s="19">
        <v>2087112.5086300001</v>
      </c>
      <c r="I30" s="19">
        <f t="shared" si="5"/>
        <v>30.257258299666322</v>
      </c>
      <c r="J30" s="19">
        <f t="shared" si="3"/>
        <v>2.8822500199256802</v>
      </c>
      <c r="K30" s="19">
        <f t="shared" si="4"/>
        <v>44.58591800117317</v>
      </c>
      <c r="L30" s="20">
        <v>5538968973.2200003</v>
      </c>
      <c r="M30" s="20">
        <v>1372637509.51</v>
      </c>
    </row>
    <row r="31" spans="1:13" x14ac:dyDescent="0.2">
      <c r="A31" s="9" t="s">
        <v>41</v>
      </c>
      <c r="B31" s="18" t="s">
        <v>42</v>
      </c>
      <c r="C31" s="19">
        <v>143176.43505999999</v>
      </c>
      <c r="D31" s="19">
        <v>2118.0141600000002</v>
      </c>
      <c r="E31" s="19">
        <f t="shared" si="0"/>
        <v>1.479303601261212</v>
      </c>
      <c r="F31" s="19">
        <f t="shared" si="1"/>
        <v>2.6550182693180556E-3</v>
      </c>
      <c r="G31" s="19">
        <v>102834.674</v>
      </c>
      <c r="H31" s="19">
        <v>4483.9867599999998</v>
      </c>
      <c r="I31" s="19">
        <f t="shared" si="5"/>
        <v>4.3603840860136334</v>
      </c>
      <c r="J31" s="19">
        <f t="shared" si="3"/>
        <v>6.1922732363095742E-3</v>
      </c>
      <c r="K31" s="19">
        <f t="shared" si="4"/>
        <v>47.235067215051288</v>
      </c>
      <c r="L31" s="20">
        <v>69296100</v>
      </c>
      <c r="M31" s="20">
        <v>58000</v>
      </c>
    </row>
    <row r="32" spans="1:13" x14ac:dyDescent="0.2">
      <c r="A32" s="9" t="s">
        <v>43</v>
      </c>
      <c r="B32" s="18" t="s">
        <v>44</v>
      </c>
      <c r="C32" s="19">
        <v>2335300.9054</v>
      </c>
      <c r="D32" s="19">
        <v>439181.56011999998</v>
      </c>
      <c r="E32" s="19">
        <f t="shared" si="0"/>
        <v>18.806208617675978</v>
      </c>
      <c r="F32" s="19">
        <f t="shared" si="1"/>
        <v>0.55053223330018053</v>
      </c>
      <c r="G32" s="19">
        <v>2008433.2069999999</v>
      </c>
      <c r="H32" s="19">
        <v>341938.93413000001</v>
      </c>
      <c r="I32" s="19">
        <f t="shared" si="5"/>
        <v>17.025158364153654</v>
      </c>
      <c r="J32" s="19">
        <f t="shared" si="3"/>
        <v>0.47220909061413502</v>
      </c>
      <c r="K32" s="19">
        <f t="shared" si="4"/>
        <v>128.4385942295269</v>
      </c>
      <c r="L32" s="20">
        <v>1589953777.77</v>
      </c>
      <c r="M32" s="20">
        <v>198928470.44</v>
      </c>
    </row>
    <row r="33" spans="1:13" x14ac:dyDescent="0.2">
      <c r="A33" s="9" t="s">
        <v>45</v>
      </c>
      <c r="B33" s="18" t="s">
        <v>46</v>
      </c>
      <c r="C33" s="19">
        <v>8148050.9797799997</v>
      </c>
      <c r="D33" s="19">
        <v>774211.08619000006</v>
      </c>
      <c r="E33" s="19">
        <f t="shared" si="0"/>
        <v>9.5017948232192335</v>
      </c>
      <c r="F33" s="19">
        <f t="shared" si="1"/>
        <v>0.97050558818880872</v>
      </c>
      <c r="G33" s="19">
        <v>6922400.9668900007</v>
      </c>
      <c r="H33" s="19">
        <v>435786.80092000001</v>
      </c>
      <c r="I33" s="19">
        <f t="shared" si="5"/>
        <v>6.2953128980014021</v>
      </c>
      <c r="J33" s="19">
        <f t="shared" si="3"/>
        <v>0.60181064050998334</v>
      </c>
      <c r="K33" s="19">
        <f t="shared" si="4"/>
        <v>177.65822290981379</v>
      </c>
      <c r="L33" s="20">
        <v>574036618.44000006</v>
      </c>
      <c r="M33" s="20">
        <v>80138816.010000005</v>
      </c>
    </row>
    <row r="34" spans="1:13" x14ac:dyDescent="0.2">
      <c r="A34" s="9" t="s">
        <v>47</v>
      </c>
      <c r="B34" s="18" t="s">
        <v>48</v>
      </c>
      <c r="C34" s="19">
        <v>43267570.08585</v>
      </c>
      <c r="D34" s="19">
        <v>6235460.9673000006</v>
      </c>
      <c r="E34" s="19">
        <f t="shared" si="0"/>
        <v>14.411396237246088</v>
      </c>
      <c r="F34" s="19">
        <f t="shared" si="1"/>
        <v>7.8164079818055301</v>
      </c>
      <c r="G34" s="19">
        <v>36632809.654509999</v>
      </c>
      <c r="H34" s="19">
        <v>6133234.3860200001</v>
      </c>
      <c r="I34" s="19">
        <f t="shared" si="5"/>
        <v>16.742462409691022</v>
      </c>
      <c r="J34" s="19">
        <f t="shared" si="3"/>
        <v>8.469842837039339</v>
      </c>
      <c r="K34" s="19">
        <f t="shared" si="4"/>
        <v>101.66676462769814</v>
      </c>
      <c r="L34" s="20">
        <v>15389366037.25</v>
      </c>
      <c r="M34" s="20">
        <v>1628328059.8199999</v>
      </c>
    </row>
    <row r="35" spans="1:13" x14ac:dyDescent="0.2">
      <c r="A35" s="9" t="s">
        <v>49</v>
      </c>
      <c r="B35" s="18" t="s">
        <v>50</v>
      </c>
      <c r="C35" s="19">
        <v>4217052.1153699998</v>
      </c>
      <c r="D35" s="19">
        <v>1328578.9645499999</v>
      </c>
      <c r="E35" s="19">
        <f t="shared" si="0"/>
        <v>31.504921642008966</v>
      </c>
      <c r="F35" s="19">
        <f t="shared" si="1"/>
        <v>1.6654286310871096</v>
      </c>
      <c r="G35" s="19">
        <v>3579827.50232</v>
      </c>
      <c r="H35" s="19">
        <v>1256290.7245399999</v>
      </c>
      <c r="I35" s="19">
        <f t="shared" si="5"/>
        <v>35.093610620227601</v>
      </c>
      <c r="J35" s="19">
        <f t="shared" si="3"/>
        <v>1.7349059769732693</v>
      </c>
      <c r="K35" s="19">
        <f t="shared" si="4"/>
        <v>105.75410122815872</v>
      </c>
      <c r="L35" s="20">
        <v>1962002128.5999999</v>
      </c>
      <c r="M35" s="20">
        <v>85570190.239999995</v>
      </c>
    </row>
    <row r="36" spans="1:13" ht="25.5" x14ac:dyDescent="0.2">
      <c r="A36" s="9" t="s">
        <v>51</v>
      </c>
      <c r="B36" s="18" t="s">
        <v>52</v>
      </c>
      <c r="C36" s="19">
        <v>46100</v>
      </c>
      <c r="D36" s="19">
        <v>0</v>
      </c>
      <c r="E36" s="19">
        <f t="shared" si="0"/>
        <v>0</v>
      </c>
      <c r="F36" s="19">
        <f t="shared" si="1"/>
        <v>0</v>
      </c>
      <c r="G36" s="19">
        <v>19050</v>
      </c>
      <c r="H36" s="19">
        <v>0</v>
      </c>
      <c r="I36" s="19">
        <f t="shared" si="5"/>
        <v>0</v>
      </c>
      <c r="J36" s="19">
        <f t="shared" si="3"/>
        <v>0</v>
      </c>
      <c r="K36" s="19" t="e">
        <f t="shared" si="4"/>
        <v>#DIV/0!</v>
      </c>
      <c r="L36" s="20">
        <v>16972000</v>
      </c>
      <c r="M36" s="20">
        <v>0</v>
      </c>
    </row>
    <row r="37" spans="1:13" ht="25.5" x14ac:dyDescent="0.2">
      <c r="A37" s="9" t="s">
        <v>53</v>
      </c>
      <c r="B37" s="18" t="s">
        <v>54</v>
      </c>
      <c r="C37" s="19">
        <v>5742426.2221400002</v>
      </c>
      <c r="D37" s="19">
        <v>1237725.32387</v>
      </c>
      <c r="E37" s="19">
        <f t="shared" si="0"/>
        <v>21.55404834106416</v>
      </c>
      <c r="F37" s="19">
        <f t="shared" si="1"/>
        <v>1.5515398382758956</v>
      </c>
      <c r="G37" s="19">
        <v>4794375.4724899996</v>
      </c>
      <c r="H37" s="19">
        <v>1249123.87528</v>
      </c>
      <c r="I37" s="19">
        <f t="shared" si="5"/>
        <v>26.053943468704944</v>
      </c>
      <c r="J37" s="19">
        <f t="shared" si="3"/>
        <v>1.7250087379231342</v>
      </c>
      <c r="K37" s="19">
        <f t="shared" si="4"/>
        <v>99.087476299542757</v>
      </c>
      <c r="L37" s="20">
        <v>4723309656.25</v>
      </c>
      <c r="M37" s="20">
        <v>721335300.55999994</v>
      </c>
    </row>
    <row r="38" spans="1:13" x14ac:dyDescent="0.2">
      <c r="A38" s="24" t="s">
        <v>55</v>
      </c>
      <c r="B38" s="21" t="s">
        <v>56</v>
      </c>
      <c r="C38" s="17">
        <v>38788084.908940002</v>
      </c>
      <c r="D38" s="17">
        <v>5132343.1877799993</v>
      </c>
      <c r="E38" s="17">
        <f t="shared" si="0"/>
        <v>13.231751966689853</v>
      </c>
      <c r="F38" s="17">
        <f t="shared" si="1"/>
        <v>6.4336042625729961</v>
      </c>
      <c r="G38" s="17">
        <v>34046883.2355</v>
      </c>
      <c r="H38" s="17">
        <v>5630987.8379300004</v>
      </c>
      <c r="I38" s="17">
        <f t="shared" si="5"/>
        <v>16.538923104886976</v>
      </c>
      <c r="J38" s="17">
        <f t="shared" si="3"/>
        <v>7.7762529528072593</v>
      </c>
      <c r="K38" s="17">
        <f t="shared" si="4"/>
        <v>91.144632797976215</v>
      </c>
      <c r="L38" s="22">
        <v>24996755892.32</v>
      </c>
      <c r="M38" s="22">
        <v>2485186698.7199998</v>
      </c>
    </row>
    <row r="39" spans="1:13" x14ac:dyDescent="0.2">
      <c r="A39" s="9" t="s">
        <v>57</v>
      </c>
      <c r="B39" s="18" t="s">
        <v>58</v>
      </c>
      <c r="C39" s="19">
        <v>6553179.0172100002</v>
      </c>
      <c r="D39" s="19">
        <v>924904.94021000003</v>
      </c>
      <c r="E39" s="19">
        <f t="shared" si="0"/>
        <v>14.113836014261306</v>
      </c>
      <c r="F39" s="19">
        <f t="shared" si="1"/>
        <v>1.1594065611157547</v>
      </c>
      <c r="G39" s="19">
        <v>5042287.4756800001</v>
      </c>
      <c r="H39" s="19">
        <v>532994.72537999996</v>
      </c>
      <c r="I39" s="19">
        <f t="shared" si="5"/>
        <v>10.570494600927539</v>
      </c>
      <c r="J39" s="19">
        <f t="shared" si="3"/>
        <v>0.736052345762222</v>
      </c>
      <c r="K39" s="19">
        <f t="shared" si="4"/>
        <v>173.52984863979407</v>
      </c>
      <c r="L39" s="20">
        <v>4426773848.1800003</v>
      </c>
      <c r="M39" s="20">
        <v>215290558.43000001</v>
      </c>
    </row>
    <row r="40" spans="1:13" x14ac:dyDescent="0.2">
      <c r="A40" s="9" t="s">
        <v>59</v>
      </c>
      <c r="B40" s="18" t="s">
        <v>60</v>
      </c>
      <c r="C40" s="19">
        <v>13907582.323649999</v>
      </c>
      <c r="D40" s="19">
        <v>2022231.2895199999</v>
      </c>
      <c r="E40" s="19">
        <f t="shared" si="0"/>
        <v>14.540494835548612</v>
      </c>
      <c r="F40" s="19">
        <f t="shared" si="1"/>
        <v>2.5349504832688226</v>
      </c>
      <c r="G40" s="19">
        <v>14198558.87731</v>
      </c>
      <c r="H40" s="19">
        <v>3297771.2043499998</v>
      </c>
      <c r="I40" s="19">
        <f t="shared" si="5"/>
        <v>23.226098034639286</v>
      </c>
      <c r="J40" s="19">
        <f t="shared" si="3"/>
        <v>4.5541393097621228</v>
      </c>
      <c r="K40" s="19">
        <f t="shared" si="4"/>
        <v>61.321151899577806</v>
      </c>
      <c r="L40" s="20">
        <v>12445753936.99</v>
      </c>
      <c r="M40" s="20">
        <v>1437955009.73</v>
      </c>
    </row>
    <row r="41" spans="1:13" x14ac:dyDescent="0.2">
      <c r="A41" s="9" t="s">
        <v>61</v>
      </c>
      <c r="B41" s="18" t="s">
        <v>62</v>
      </c>
      <c r="C41" s="19">
        <v>15733351.293370001</v>
      </c>
      <c r="D41" s="19">
        <v>1612371.82574</v>
      </c>
      <c r="E41" s="19">
        <f t="shared" si="0"/>
        <v>10.248114312552405</v>
      </c>
      <c r="F41" s="19">
        <f t="shared" si="1"/>
        <v>2.0211747093671026</v>
      </c>
      <c r="G41" s="19">
        <v>12672030.813899999</v>
      </c>
      <c r="H41" s="19">
        <v>1356513.1863699998</v>
      </c>
      <c r="I41" s="19">
        <f t="shared" si="5"/>
        <v>10.704781311627141</v>
      </c>
      <c r="J41" s="19">
        <f t="shared" si="3"/>
        <v>1.8733106827148553</v>
      </c>
      <c r="K41" s="19">
        <f t="shared" si="4"/>
        <v>118.86149297631765</v>
      </c>
      <c r="L41" s="20">
        <v>7226590211.4200001</v>
      </c>
      <c r="M41" s="20">
        <v>637462424.10000002</v>
      </c>
    </row>
    <row r="42" spans="1:13" ht="25.5" x14ac:dyDescent="0.2">
      <c r="A42" s="9" t="s">
        <v>63</v>
      </c>
      <c r="B42" s="18" t="s">
        <v>64</v>
      </c>
      <c r="C42" s="19">
        <v>2593972.27471</v>
      </c>
      <c r="D42" s="19">
        <v>572835.1323099999</v>
      </c>
      <c r="E42" s="19">
        <f t="shared" si="0"/>
        <v>22.083317462367308</v>
      </c>
      <c r="F42" s="19">
        <f t="shared" si="1"/>
        <v>0.71807250882131746</v>
      </c>
      <c r="G42" s="19">
        <v>2134006.06861</v>
      </c>
      <c r="H42" s="19">
        <v>443708.72182999999</v>
      </c>
      <c r="I42" s="19">
        <f t="shared" si="5"/>
        <v>20.792289598267772</v>
      </c>
      <c r="J42" s="19">
        <f t="shared" si="3"/>
        <v>0.6127506145680589</v>
      </c>
      <c r="K42" s="19">
        <f t="shared" si="4"/>
        <v>129.10161647204959</v>
      </c>
      <c r="L42" s="20">
        <v>897637895.73000002</v>
      </c>
      <c r="M42" s="20">
        <v>194478706.46000001</v>
      </c>
    </row>
    <row r="43" spans="1:13" x14ac:dyDescent="0.2">
      <c r="A43" s="24" t="s">
        <v>65</v>
      </c>
      <c r="B43" s="21" t="s">
        <v>66</v>
      </c>
      <c r="C43" s="17">
        <v>968694.30105000001</v>
      </c>
      <c r="D43" s="17">
        <v>221601.87237999999</v>
      </c>
      <c r="E43" s="17">
        <f t="shared" si="0"/>
        <v>22.876347278991766</v>
      </c>
      <c r="F43" s="17">
        <f t="shared" si="1"/>
        <v>0.27778710397478562</v>
      </c>
      <c r="G43" s="17">
        <v>972953.84323999996</v>
      </c>
      <c r="H43" s="17">
        <v>136126.18268</v>
      </c>
      <c r="I43" s="17">
        <f t="shared" si="5"/>
        <v>13.991021632299731</v>
      </c>
      <c r="J43" s="17">
        <f t="shared" si="3"/>
        <v>0.187986843603069</v>
      </c>
      <c r="K43" s="17">
        <f t="shared" si="4"/>
        <v>162.79151300446941</v>
      </c>
      <c r="L43" s="22">
        <v>463137859</v>
      </c>
      <c r="M43" s="22">
        <v>41765149.560000002</v>
      </c>
    </row>
    <row r="44" spans="1:13" ht="25.5" x14ac:dyDescent="0.2">
      <c r="A44" s="9" t="s">
        <v>67</v>
      </c>
      <c r="B44" s="18" t="s">
        <v>68</v>
      </c>
      <c r="C44" s="19">
        <v>236571.38961000001</v>
      </c>
      <c r="D44" s="19">
        <v>53350.084350000005</v>
      </c>
      <c r="E44" s="19">
        <f t="shared" si="0"/>
        <v>22.551367871639229</v>
      </c>
      <c r="F44" s="19">
        <f t="shared" si="1"/>
        <v>6.6876535244178581E-2</v>
      </c>
      <c r="G44" s="19">
        <v>209886.2334</v>
      </c>
      <c r="H44" s="19">
        <v>43040.072030000003</v>
      </c>
      <c r="I44" s="19">
        <f t="shared" si="5"/>
        <v>20.506381639606861</v>
      </c>
      <c r="J44" s="19">
        <f t="shared" si="3"/>
        <v>5.9437259828172495E-2</v>
      </c>
      <c r="K44" s="19">
        <f t="shared" si="4"/>
        <v>123.95444950188204</v>
      </c>
      <c r="L44" s="20">
        <v>124278300</v>
      </c>
      <c r="M44" s="20">
        <v>19184481.32</v>
      </c>
    </row>
    <row r="45" spans="1:13" ht="25.5" x14ac:dyDescent="0.2">
      <c r="A45" s="9" t="s">
        <v>69</v>
      </c>
      <c r="B45" s="18" t="s">
        <v>70</v>
      </c>
      <c r="C45" s="19">
        <v>732122.91144000005</v>
      </c>
      <c r="D45" s="19">
        <v>168251.78803</v>
      </c>
      <c r="E45" s="19">
        <f t="shared" si="0"/>
        <v>22.981358102708249</v>
      </c>
      <c r="F45" s="19">
        <f t="shared" si="1"/>
        <v>0.21091056873060701</v>
      </c>
      <c r="G45" s="19">
        <v>763067.60984000005</v>
      </c>
      <c r="H45" s="19">
        <v>93086.110650000002</v>
      </c>
      <c r="I45" s="19">
        <f t="shared" si="5"/>
        <v>12.198933547909114</v>
      </c>
      <c r="J45" s="19">
        <f t="shared" si="3"/>
        <v>0.1285495837748965</v>
      </c>
      <c r="K45" s="19">
        <f t="shared" si="4"/>
        <v>180.74854224237586</v>
      </c>
      <c r="L45" s="20">
        <v>337359094</v>
      </c>
      <c r="M45" s="20">
        <v>22580668.239999998</v>
      </c>
    </row>
    <row r="46" spans="1:13" x14ac:dyDescent="0.2">
      <c r="A46" s="24" t="s">
        <v>71</v>
      </c>
      <c r="B46" s="21" t="s">
        <v>72</v>
      </c>
      <c r="C46" s="17">
        <v>101484030.08203</v>
      </c>
      <c r="D46" s="17">
        <v>20115771.889080003</v>
      </c>
      <c r="E46" s="17">
        <f t="shared" si="0"/>
        <v>19.821613186646545</v>
      </c>
      <c r="F46" s="17">
        <f t="shared" si="1"/>
        <v>25.215951279070758</v>
      </c>
      <c r="G46" s="17">
        <v>90280238.692110002</v>
      </c>
      <c r="H46" s="17">
        <v>17854139.808599997</v>
      </c>
      <c r="I46" s="17">
        <f t="shared" si="5"/>
        <v>19.776354235714212</v>
      </c>
      <c r="J46" s="17">
        <f t="shared" si="3"/>
        <v>24.656119210780879</v>
      </c>
      <c r="K46" s="17">
        <f t="shared" si="4"/>
        <v>112.66726991456973</v>
      </c>
      <c r="L46" s="22">
        <v>54776988206</v>
      </c>
      <c r="M46" s="22">
        <v>10235116092.99</v>
      </c>
    </row>
    <row r="47" spans="1:13" x14ac:dyDescent="0.2">
      <c r="A47" s="9" t="s">
        <v>73</v>
      </c>
      <c r="B47" s="18" t="s">
        <v>74</v>
      </c>
      <c r="C47" s="19">
        <v>32172205.226130001</v>
      </c>
      <c r="D47" s="19">
        <v>6562271.2173999995</v>
      </c>
      <c r="E47" s="19">
        <f t="shared" si="0"/>
        <v>20.397331085250496</v>
      </c>
      <c r="F47" s="19">
        <f t="shared" si="1"/>
        <v>8.2260781346320346</v>
      </c>
      <c r="G47" s="19">
        <v>29518046.664330002</v>
      </c>
      <c r="H47" s="19">
        <v>5957053.5723599996</v>
      </c>
      <c r="I47" s="19">
        <f t="shared" si="5"/>
        <v>20.181056152196486</v>
      </c>
      <c r="J47" s="19">
        <f t="shared" si="3"/>
        <v>8.2265415528093957</v>
      </c>
      <c r="K47" s="19">
        <f t="shared" si="4"/>
        <v>110.15968108543015</v>
      </c>
      <c r="L47" s="20">
        <v>17952283539.59</v>
      </c>
      <c r="M47" s="20">
        <v>3406763675.9499998</v>
      </c>
    </row>
    <row r="48" spans="1:13" x14ac:dyDescent="0.2">
      <c r="A48" s="9" t="s">
        <v>75</v>
      </c>
      <c r="B48" s="18" t="s">
        <v>76</v>
      </c>
      <c r="C48" s="19">
        <v>48509649.576059997</v>
      </c>
      <c r="D48" s="19">
        <v>9300762.7759199999</v>
      </c>
      <c r="E48" s="19">
        <f t="shared" si="0"/>
        <v>19.173015796242776</v>
      </c>
      <c r="F48" s="19">
        <f t="shared" si="1"/>
        <v>11.658890462120853</v>
      </c>
      <c r="G48" s="19">
        <v>42263223.246179998</v>
      </c>
      <c r="H48" s="19">
        <v>8028336.5848999992</v>
      </c>
      <c r="I48" s="19">
        <f t="shared" si="5"/>
        <v>18.996034775046759</v>
      </c>
      <c r="J48" s="19">
        <f t="shared" si="3"/>
        <v>11.086931435712197</v>
      </c>
      <c r="K48" s="19">
        <f t="shared" si="4"/>
        <v>115.84918840365049</v>
      </c>
      <c r="L48" s="20">
        <v>24989642269.919998</v>
      </c>
      <c r="M48" s="20">
        <v>4299391761.25</v>
      </c>
    </row>
    <row r="49" spans="1:13" x14ac:dyDescent="0.2">
      <c r="A49" s="9" t="s">
        <v>164</v>
      </c>
      <c r="B49" s="18" t="s">
        <v>159</v>
      </c>
      <c r="C49" s="19">
        <v>7526779.7016099999</v>
      </c>
      <c r="D49" s="19">
        <v>1583620.65282</v>
      </c>
      <c r="E49" s="19">
        <f t="shared" si="0"/>
        <v>21.039816702503714</v>
      </c>
      <c r="F49" s="19">
        <f t="shared" si="1"/>
        <v>1.9851339260670879</v>
      </c>
      <c r="G49" s="19">
        <v>7371454.4723999994</v>
      </c>
      <c r="H49" s="19">
        <v>1515265.96591</v>
      </c>
      <c r="I49" s="19">
        <f t="shared" si="5"/>
        <v>20.555861418983429</v>
      </c>
      <c r="J49" s="19">
        <f t="shared" si="3"/>
        <v>2.0925442890012613</v>
      </c>
      <c r="K49" s="19">
        <f t="shared" si="4"/>
        <v>104.51106858121433</v>
      </c>
      <c r="L49" s="20">
        <v>4463780277.8599997</v>
      </c>
      <c r="M49" s="20">
        <v>973526442.34000003</v>
      </c>
    </row>
    <row r="50" spans="1:13" x14ac:dyDescent="0.2">
      <c r="A50" s="9" t="s">
        <v>77</v>
      </c>
      <c r="B50" s="18" t="s">
        <v>78</v>
      </c>
      <c r="C50" s="19">
        <v>5372829.1585799996</v>
      </c>
      <c r="D50" s="19">
        <v>1216601.00981</v>
      </c>
      <c r="E50" s="19">
        <f t="shared" si="0"/>
        <v>22.643582624755165</v>
      </c>
      <c r="F50" s="19">
        <f t="shared" si="1"/>
        <v>1.5250596377109891</v>
      </c>
      <c r="G50" s="19">
        <v>4108160.26339</v>
      </c>
      <c r="H50" s="19">
        <v>1036426.49334</v>
      </c>
      <c r="I50" s="19">
        <f t="shared" si="5"/>
        <v>25.228482505323552</v>
      </c>
      <c r="J50" s="19">
        <f t="shared" si="3"/>
        <v>1.4312789889039428</v>
      </c>
      <c r="K50" s="19">
        <f t="shared" si="4"/>
        <v>117.3842059835201</v>
      </c>
      <c r="L50" s="20">
        <v>3172525800</v>
      </c>
      <c r="M50" s="20">
        <v>789775651.38</v>
      </c>
    </row>
    <row r="51" spans="1:13" ht="25.5" x14ac:dyDescent="0.2">
      <c r="A51" s="9" t="s">
        <v>79</v>
      </c>
      <c r="B51" s="18" t="s">
        <v>80</v>
      </c>
      <c r="C51" s="19">
        <v>527285.51832000003</v>
      </c>
      <c r="D51" s="19">
        <v>122161.43862</v>
      </c>
      <c r="E51" s="19">
        <f t="shared" si="0"/>
        <v>23.167986674320616</v>
      </c>
      <c r="F51" s="19">
        <f t="shared" si="1"/>
        <v>0.1531344112176645</v>
      </c>
      <c r="G51" s="19">
        <v>582785.99026999995</v>
      </c>
      <c r="H51" s="19">
        <v>199206.71603000001</v>
      </c>
      <c r="I51" s="19">
        <f t="shared" si="5"/>
        <v>34.1817956086606</v>
      </c>
      <c r="J51" s="19">
        <f t="shared" si="3"/>
        <v>0.27509947780615002</v>
      </c>
      <c r="K51" s="19">
        <f t="shared" si="4"/>
        <v>61.32395586582674</v>
      </c>
      <c r="L51" s="20">
        <v>282621098</v>
      </c>
      <c r="M51" s="20">
        <v>56402125.140000001</v>
      </c>
    </row>
    <row r="52" spans="1:13" ht="25.5" x14ac:dyDescent="0.2">
      <c r="A52" s="9" t="s">
        <v>81</v>
      </c>
      <c r="B52" s="18" t="s">
        <v>82</v>
      </c>
      <c r="C52" s="19">
        <v>1343964.1869600001</v>
      </c>
      <c r="D52" s="19">
        <v>296807.59999999998</v>
      </c>
      <c r="E52" s="19">
        <f t="shared" si="0"/>
        <v>22.084487286180472</v>
      </c>
      <c r="F52" s="19">
        <f t="shared" si="1"/>
        <v>0.3720605911683072</v>
      </c>
      <c r="G52" s="19">
        <v>1185961.3</v>
      </c>
      <c r="H52" s="19">
        <v>305893.40052999998</v>
      </c>
      <c r="I52" s="19">
        <f t="shared" si="5"/>
        <v>25.792865292484667</v>
      </c>
      <c r="J52" s="19">
        <f t="shared" si="3"/>
        <v>0.42243111290222546</v>
      </c>
      <c r="K52" s="19">
        <f t="shared" si="4"/>
        <v>97.029749411312011</v>
      </c>
      <c r="L52" s="20">
        <v>972163900</v>
      </c>
      <c r="M52" s="20">
        <v>233726500</v>
      </c>
    </row>
    <row r="53" spans="1:13" x14ac:dyDescent="0.2">
      <c r="A53" s="9" t="s">
        <v>83</v>
      </c>
      <c r="B53" s="18" t="s">
        <v>84</v>
      </c>
      <c r="C53" s="19">
        <v>2408976.8848899999</v>
      </c>
      <c r="D53" s="19">
        <v>416541.26889000001</v>
      </c>
      <c r="E53" s="19">
        <f t="shared" si="0"/>
        <v>17.291210700389115</v>
      </c>
      <c r="F53" s="19">
        <f t="shared" si="1"/>
        <v>0.52215169271005946</v>
      </c>
      <c r="G53" s="19">
        <v>1990631.8956600002</v>
      </c>
      <c r="H53" s="19">
        <v>333283.67745999998</v>
      </c>
      <c r="I53" s="19">
        <f t="shared" si="5"/>
        <v>16.742607118203477</v>
      </c>
      <c r="J53" s="19">
        <f t="shared" si="3"/>
        <v>0.46025639826697229</v>
      </c>
      <c r="K53" s="19">
        <f t="shared" si="4"/>
        <v>124.98099878893483</v>
      </c>
      <c r="L53" s="20">
        <v>1622087935.8</v>
      </c>
      <c r="M53" s="20">
        <v>195021400.94999999</v>
      </c>
    </row>
    <row r="54" spans="1:13" x14ac:dyDescent="0.2">
      <c r="A54" s="9" t="s">
        <v>85</v>
      </c>
      <c r="B54" s="18" t="s">
        <v>86</v>
      </c>
      <c r="C54" s="19">
        <v>3622339.8294799998</v>
      </c>
      <c r="D54" s="19">
        <v>617005.92561999999</v>
      </c>
      <c r="E54" s="19">
        <f t="shared" si="0"/>
        <v>17.033352878671614</v>
      </c>
      <c r="F54" s="19">
        <f t="shared" si="1"/>
        <v>0.7734424234437588</v>
      </c>
      <c r="G54" s="19">
        <v>3259974.8598799999</v>
      </c>
      <c r="H54" s="19">
        <v>478673.39807</v>
      </c>
      <c r="I54" s="19">
        <f t="shared" si="5"/>
        <v>14.683346303094497</v>
      </c>
      <c r="J54" s="19">
        <f t="shared" si="3"/>
        <v>0.66103595537873983</v>
      </c>
      <c r="K54" s="19">
        <f t="shared" si="4"/>
        <v>128.89914670582354</v>
      </c>
      <c r="L54" s="20">
        <v>1321883384.8299999</v>
      </c>
      <c r="M54" s="20">
        <v>280508535.98000002</v>
      </c>
    </row>
    <row r="55" spans="1:13" x14ac:dyDescent="0.2">
      <c r="A55" s="24" t="s">
        <v>87</v>
      </c>
      <c r="B55" s="21" t="s">
        <v>88</v>
      </c>
      <c r="C55" s="17">
        <v>17097617.482129999</v>
      </c>
      <c r="D55" s="17">
        <v>2762410.9976599999</v>
      </c>
      <c r="E55" s="17">
        <f t="shared" si="0"/>
        <v>16.156701368171341</v>
      </c>
      <c r="F55" s="17">
        <f t="shared" si="1"/>
        <v>3.4627963328405773</v>
      </c>
      <c r="G55" s="17">
        <v>13264225.243280001</v>
      </c>
      <c r="H55" s="17">
        <v>2282335.89842</v>
      </c>
      <c r="I55" s="17">
        <f t="shared" si="5"/>
        <v>17.206703418854339</v>
      </c>
      <c r="J55" s="17">
        <f t="shared" si="3"/>
        <v>3.1518486241147454</v>
      </c>
      <c r="K55" s="17">
        <f t="shared" si="4"/>
        <v>121.03437533328653</v>
      </c>
      <c r="L55" s="22">
        <v>8902974434.2900009</v>
      </c>
      <c r="M55" s="22">
        <v>1418637035.24</v>
      </c>
    </row>
    <row r="56" spans="1:13" x14ac:dyDescent="0.2">
      <c r="A56" s="9" t="s">
        <v>89</v>
      </c>
      <c r="B56" s="18" t="s">
        <v>90</v>
      </c>
      <c r="C56" s="19">
        <v>16458300.18462</v>
      </c>
      <c r="D56" s="19">
        <v>2698390.56898</v>
      </c>
      <c r="E56" s="19">
        <f t="shared" si="0"/>
        <v>16.395317491545086</v>
      </c>
      <c r="F56" s="19">
        <f t="shared" si="1"/>
        <v>3.3825440800629223</v>
      </c>
      <c r="G56" s="19">
        <v>12880349.152009999</v>
      </c>
      <c r="H56" s="19">
        <v>2230395.9548499999</v>
      </c>
      <c r="I56" s="19">
        <f t="shared" si="5"/>
        <v>17.316269369157148</v>
      </c>
      <c r="J56" s="19">
        <f t="shared" si="3"/>
        <v>3.0801208649400191</v>
      </c>
      <c r="K56" s="19">
        <f t="shared" si="4"/>
        <v>120.98257993664063</v>
      </c>
      <c r="L56" s="20">
        <v>8715575480.5799999</v>
      </c>
      <c r="M56" s="20">
        <v>1387827546.23</v>
      </c>
    </row>
    <row r="57" spans="1:13" x14ac:dyDescent="0.2">
      <c r="A57" s="9" t="s">
        <v>91</v>
      </c>
      <c r="B57" s="18" t="s">
        <v>92</v>
      </c>
      <c r="C57" s="19">
        <v>24400</v>
      </c>
      <c r="D57" s="19">
        <v>0</v>
      </c>
      <c r="E57" s="19"/>
      <c r="F57" s="19">
        <f t="shared" si="1"/>
        <v>0</v>
      </c>
      <c r="G57" s="19">
        <v>24400</v>
      </c>
      <c r="H57" s="19">
        <v>0</v>
      </c>
      <c r="I57" s="19"/>
      <c r="J57" s="19">
        <f t="shared" si="3"/>
        <v>0</v>
      </c>
      <c r="K57" s="19"/>
      <c r="L57" s="20">
        <v>4400000</v>
      </c>
      <c r="M57" s="20">
        <v>0</v>
      </c>
    </row>
    <row r="58" spans="1:13" ht="25.5" x14ac:dyDescent="0.2">
      <c r="A58" s="9" t="s">
        <v>93</v>
      </c>
      <c r="B58" s="18" t="s">
        <v>94</v>
      </c>
      <c r="C58" s="19">
        <v>614917.29750999995</v>
      </c>
      <c r="D58" s="19">
        <v>64020.428679999997</v>
      </c>
      <c r="E58" s="19">
        <f t="shared" si="0"/>
        <v>10.411225857402211</v>
      </c>
      <c r="F58" s="19">
        <f t="shared" si="1"/>
        <v>8.0252252777655464E-2</v>
      </c>
      <c r="G58" s="19">
        <v>359476.09126999998</v>
      </c>
      <c r="H58" s="19">
        <v>51939.943570000003</v>
      </c>
      <c r="I58" s="19">
        <f t="shared" ref="I58:I87" si="6">H58/G58*100</f>
        <v>14.448789455371116</v>
      </c>
      <c r="J58" s="19">
        <f t="shared" si="3"/>
        <v>7.1727759174726152E-2</v>
      </c>
      <c r="K58" s="19">
        <f t="shared" si="4"/>
        <v>123.25856417945276</v>
      </c>
      <c r="L58" s="20">
        <v>182998953.71000001</v>
      </c>
      <c r="M58" s="20">
        <v>30809489.010000002</v>
      </c>
    </row>
    <row r="59" spans="1:13" x14ac:dyDescent="0.2">
      <c r="A59" s="24" t="s">
        <v>95</v>
      </c>
      <c r="B59" s="21" t="s">
        <v>96</v>
      </c>
      <c r="C59" s="17">
        <v>30829663.796700001</v>
      </c>
      <c r="D59" s="17">
        <v>10080990.96287</v>
      </c>
      <c r="E59" s="17">
        <f t="shared" si="0"/>
        <v>32.698997398567371</v>
      </c>
      <c r="F59" s="17">
        <f t="shared" si="1"/>
        <v>12.63693873474862</v>
      </c>
      <c r="G59" s="17">
        <v>27376730.545560002</v>
      </c>
      <c r="H59" s="17">
        <v>8124895.9887600001</v>
      </c>
      <c r="I59" s="17">
        <f t="shared" si="6"/>
        <v>29.678109207520791</v>
      </c>
      <c r="J59" s="17">
        <f t="shared" si="3"/>
        <v>11.22027755028375</v>
      </c>
      <c r="K59" s="17">
        <f t="shared" si="4"/>
        <v>124.07532326341244</v>
      </c>
      <c r="L59" s="22">
        <v>19868574445.200001</v>
      </c>
      <c r="M59" s="22">
        <v>5380794185.8500004</v>
      </c>
    </row>
    <row r="60" spans="1:13" x14ac:dyDescent="0.2">
      <c r="A60" s="9" t="s">
        <v>97</v>
      </c>
      <c r="B60" s="18" t="s">
        <v>98</v>
      </c>
      <c r="C60" s="19">
        <v>11295782.961999999</v>
      </c>
      <c r="D60" s="19">
        <v>2950940.7840700001</v>
      </c>
      <c r="E60" s="19">
        <f t="shared" si="0"/>
        <v>26.124269508339726</v>
      </c>
      <c r="F60" s="19">
        <f t="shared" si="1"/>
        <v>3.6991262104600833</v>
      </c>
      <c r="G60" s="19">
        <v>8249411.0674300008</v>
      </c>
      <c r="H60" s="19">
        <v>1873257.37702</v>
      </c>
      <c r="I60" s="19">
        <f t="shared" si="6"/>
        <v>22.707771036115791</v>
      </c>
      <c r="J60" s="19">
        <f t="shared" si="3"/>
        <v>2.586921447653967</v>
      </c>
      <c r="K60" s="19">
        <f t="shared" si="4"/>
        <v>157.52991661852636</v>
      </c>
      <c r="L60" s="20">
        <v>7810392979</v>
      </c>
      <c r="M60" s="20">
        <v>1276778641.04</v>
      </c>
    </row>
    <row r="61" spans="1:13" x14ac:dyDescent="0.2">
      <c r="A61" s="9" t="s">
        <v>99</v>
      </c>
      <c r="B61" s="18" t="s">
        <v>100</v>
      </c>
      <c r="C61" s="19">
        <v>12253995.213090001</v>
      </c>
      <c r="D61" s="19">
        <v>4933988.5646000002</v>
      </c>
      <c r="E61" s="19">
        <f t="shared" si="0"/>
        <v>40.264325869243031</v>
      </c>
      <c r="F61" s="19">
        <f t="shared" si="1"/>
        <v>6.1849585460842098</v>
      </c>
      <c r="G61" s="19">
        <v>12525221.112129999</v>
      </c>
      <c r="H61" s="19">
        <v>4670862.9310799995</v>
      </c>
      <c r="I61" s="19">
        <f t="shared" si="6"/>
        <v>37.291660476608449</v>
      </c>
      <c r="J61" s="19">
        <f t="shared" si="3"/>
        <v>6.4503445408472109</v>
      </c>
      <c r="K61" s="19">
        <f t="shared" si="4"/>
        <v>105.63334093512269</v>
      </c>
      <c r="L61" s="20">
        <v>4963978869.1999998</v>
      </c>
      <c r="M61" s="20">
        <v>1187772565.8299999</v>
      </c>
    </row>
    <row r="62" spans="1:13" ht="25.5" x14ac:dyDescent="0.2">
      <c r="A62" s="9" t="s">
        <v>101</v>
      </c>
      <c r="B62" s="18" t="s">
        <v>102</v>
      </c>
      <c r="C62" s="19">
        <v>108956.5</v>
      </c>
      <c r="D62" s="19">
        <v>26161.856800000001</v>
      </c>
      <c r="E62" s="19">
        <f t="shared" si="0"/>
        <v>24.011285971924575</v>
      </c>
      <c r="F62" s="19">
        <f t="shared" si="1"/>
        <v>3.279496854888015E-2</v>
      </c>
      <c r="G62" s="19">
        <v>85801.58</v>
      </c>
      <c r="H62" s="19">
        <v>19930.737699999998</v>
      </c>
      <c r="I62" s="19">
        <f t="shared" si="6"/>
        <v>23.228870260897292</v>
      </c>
      <c r="J62" s="19">
        <f t="shared" si="3"/>
        <v>2.7523848808067453E-2</v>
      </c>
      <c r="K62" s="19">
        <f t="shared" si="4"/>
        <v>131.26386586282757</v>
      </c>
      <c r="L62" s="20">
        <v>67518252</v>
      </c>
      <c r="M62" s="20">
        <v>12700743.890000001</v>
      </c>
    </row>
    <row r="63" spans="1:13" x14ac:dyDescent="0.2">
      <c r="A63" s="9" t="s">
        <v>103</v>
      </c>
      <c r="B63" s="18" t="s">
        <v>104</v>
      </c>
      <c r="C63" s="19">
        <v>849072.83400000003</v>
      </c>
      <c r="D63" s="19">
        <v>539806.66824999999</v>
      </c>
      <c r="E63" s="19">
        <f t="shared" si="0"/>
        <v>63.576014522447899</v>
      </c>
      <c r="F63" s="19">
        <f t="shared" si="1"/>
        <v>0.67666996433275062</v>
      </c>
      <c r="G63" s="19">
        <v>627717.04</v>
      </c>
      <c r="H63" s="19">
        <v>123614.45</v>
      </c>
      <c r="I63" s="19">
        <f t="shared" si="6"/>
        <v>19.692702622825085</v>
      </c>
      <c r="J63" s="19">
        <f t="shared" si="3"/>
        <v>0.17070845462445747</v>
      </c>
      <c r="K63" s="19">
        <f t="shared" si="4"/>
        <v>436.68573394938858</v>
      </c>
      <c r="L63" s="20">
        <v>422616000</v>
      </c>
      <c r="M63" s="20">
        <v>94484531</v>
      </c>
    </row>
    <row r="64" spans="1:13" x14ac:dyDescent="0.2">
      <c r="A64" s="9" t="s">
        <v>105</v>
      </c>
      <c r="B64" s="18" t="s">
        <v>106</v>
      </c>
      <c r="C64" s="19">
        <v>151963.75</v>
      </c>
      <c r="D64" s="19">
        <v>17157.683590000001</v>
      </c>
      <c r="E64" s="19">
        <f t="shared" si="0"/>
        <v>11.290642399914454</v>
      </c>
      <c r="F64" s="19">
        <f t="shared" si="1"/>
        <v>2.1507865363198798E-2</v>
      </c>
      <c r="G64" s="19">
        <v>149780.226</v>
      </c>
      <c r="H64" s="19">
        <v>14099.37752</v>
      </c>
      <c r="I64" s="19">
        <f t="shared" si="6"/>
        <v>9.413377116950004</v>
      </c>
      <c r="J64" s="19">
        <f t="shared" si="3"/>
        <v>1.9470886677132131E-2</v>
      </c>
      <c r="K64" s="19">
        <f t="shared" si="4"/>
        <v>121.69107157859831</v>
      </c>
      <c r="L64" s="20">
        <v>118696200</v>
      </c>
      <c r="M64" s="20">
        <v>16631295</v>
      </c>
    </row>
    <row r="65" spans="1:13" ht="30.75" customHeight="1" x14ac:dyDescent="0.2">
      <c r="A65" s="9" t="s">
        <v>107</v>
      </c>
      <c r="B65" s="18" t="s">
        <v>108</v>
      </c>
      <c r="C65" s="19">
        <v>451907.9</v>
      </c>
      <c r="D65" s="19">
        <v>182215.31261000002</v>
      </c>
      <c r="E65" s="19">
        <f t="shared" si="0"/>
        <v>40.321338177535736</v>
      </c>
      <c r="F65" s="19">
        <f t="shared" si="1"/>
        <v>0.22841442378697349</v>
      </c>
      <c r="G65" s="19">
        <v>404938.8</v>
      </c>
      <c r="H65" s="19">
        <v>157291.82381999999</v>
      </c>
      <c r="I65" s="19">
        <f t="shared" si="6"/>
        <v>38.843357025802419</v>
      </c>
      <c r="J65" s="19">
        <f t="shared" si="3"/>
        <v>0.21721606308465255</v>
      </c>
      <c r="K65" s="19">
        <f t="shared" si="4"/>
        <v>115.84538101517707</v>
      </c>
      <c r="L65" s="20">
        <v>309264120</v>
      </c>
      <c r="M65" s="20">
        <v>77372937.079999998</v>
      </c>
    </row>
    <row r="66" spans="1:13" x14ac:dyDescent="0.2">
      <c r="A66" s="9" t="s">
        <v>109</v>
      </c>
      <c r="B66" s="18" t="s">
        <v>110</v>
      </c>
      <c r="C66" s="19">
        <v>5717984.6376099996</v>
      </c>
      <c r="D66" s="19">
        <v>1430720.09295</v>
      </c>
      <c r="E66" s="19">
        <f t="shared" si="0"/>
        <v>25.021404981388891</v>
      </c>
      <c r="F66" s="19">
        <f t="shared" si="1"/>
        <v>1.7934667561725255</v>
      </c>
      <c r="G66" s="19">
        <v>5333860.72</v>
      </c>
      <c r="H66" s="19">
        <v>1265839.2916199998</v>
      </c>
      <c r="I66" s="19">
        <f t="shared" si="6"/>
        <v>23.73213996521454</v>
      </c>
      <c r="J66" s="19">
        <f t="shared" si="3"/>
        <v>1.7480923085882609</v>
      </c>
      <c r="K66" s="19">
        <f t="shared" si="4"/>
        <v>113.02541344873158</v>
      </c>
      <c r="L66" s="20">
        <v>6176108025</v>
      </c>
      <c r="M66" s="20">
        <v>2715053472.0100002</v>
      </c>
    </row>
    <row r="67" spans="1:13" x14ac:dyDescent="0.2">
      <c r="A67" s="24" t="s">
        <v>111</v>
      </c>
      <c r="B67" s="21" t="s">
        <v>112</v>
      </c>
      <c r="C67" s="17">
        <v>73462502.62387</v>
      </c>
      <c r="D67" s="17">
        <v>18864109.77437</v>
      </c>
      <c r="E67" s="17">
        <f t="shared" si="0"/>
        <v>25.678555862648395</v>
      </c>
      <c r="F67" s="17">
        <f t="shared" si="1"/>
        <v>23.646941097586264</v>
      </c>
      <c r="G67" s="17">
        <v>61247711.340609998</v>
      </c>
      <c r="H67" s="17">
        <v>17024345.49766</v>
      </c>
      <c r="I67" s="17">
        <f t="shared" si="6"/>
        <v>27.795888409583867</v>
      </c>
      <c r="J67" s="17">
        <f t="shared" si="3"/>
        <v>23.510194082474818</v>
      </c>
      <c r="K67" s="17">
        <f t="shared" si="4"/>
        <v>110.80666670541241</v>
      </c>
      <c r="L67" s="22">
        <v>31100952938.959999</v>
      </c>
      <c r="M67" s="22">
        <v>6854321524.5900002</v>
      </c>
    </row>
    <row r="68" spans="1:13" x14ac:dyDescent="0.2">
      <c r="A68" s="9" t="s">
        <v>113</v>
      </c>
      <c r="B68" s="18" t="s">
        <v>114</v>
      </c>
      <c r="C68" s="19">
        <v>2000084.26453</v>
      </c>
      <c r="D68" s="19">
        <v>445559.17008000001</v>
      </c>
      <c r="E68" s="19">
        <f t="shared" si="0"/>
        <v>22.277019922693206</v>
      </c>
      <c r="F68" s="19">
        <f t="shared" si="1"/>
        <v>0.55852683091816102</v>
      </c>
      <c r="G68" s="19">
        <v>1690034.9591199998</v>
      </c>
      <c r="H68" s="19">
        <v>407682.09147000004</v>
      </c>
      <c r="I68" s="19">
        <f t="shared" si="6"/>
        <v>24.122701679631518</v>
      </c>
      <c r="J68" s="19">
        <f t="shared" si="3"/>
        <v>0.56299874175640818</v>
      </c>
      <c r="K68" s="19">
        <f t="shared" si="4"/>
        <v>109.29083700327004</v>
      </c>
      <c r="L68" s="20">
        <v>1041457435.85</v>
      </c>
      <c r="M68" s="20">
        <v>239870385.41999999</v>
      </c>
    </row>
    <row r="69" spans="1:13" x14ac:dyDescent="0.2">
      <c r="A69" s="9" t="s">
        <v>115</v>
      </c>
      <c r="B69" s="18" t="s">
        <v>116</v>
      </c>
      <c r="C69" s="19">
        <v>9310359.9044000003</v>
      </c>
      <c r="D69" s="19">
        <v>2834857.3936900003</v>
      </c>
      <c r="E69" s="19">
        <f t="shared" ref="E69:E87" si="7">D69/C69*100</f>
        <v>30.448418995599404</v>
      </c>
      <c r="F69" s="19">
        <f t="shared" ref="F69:F87" si="8">D69/$D$9*100</f>
        <v>3.553610883866007</v>
      </c>
      <c r="G69" s="19">
        <v>7785351.4199999999</v>
      </c>
      <c r="H69" s="19">
        <v>2521570.8075000001</v>
      </c>
      <c r="I69" s="19">
        <f t="shared" si="6"/>
        <v>32.388657511622</v>
      </c>
      <c r="J69" s="19">
        <f t="shared" si="3"/>
        <v>3.4822260324296264</v>
      </c>
      <c r="K69" s="19">
        <f t="shared" si="4"/>
        <v>112.42426289431097</v>
      </c>
      <c r="L69" s="20">
        <v>4707155660</v>
      </c>
      <c r="M69" s="20">
        <v>1679253645.95</v>
      </c>
    </row>
    <row r="70" spans="1:13" x14ac:dyDescent="0.2">
      <c r="A70" s="9" t="s">
        <v>117</v>
      </c>
      <c r="B70" s="18" t="s">
        <v>118</v>
      </c>
      <c r="C70" s="19">
        <v>48267968.668990001</v>
      </c>
      <c r="D70" s="19">
        <v>12459557.268059999</v>
      </c>
      <c r="E70" s="19">
        <f t="shared" si="7"/>
        <v>25.813303546094129</v>
      </c>
      <c r="F70" s="19">
        <f t="shared" si="8"/>
        <v>15.618569884496832</v>
      </c>
      <c r="G70" s="19">
        <v>38809482.133309998</v>
      </c>
      <c r="H70" s="19">
        <v>11176005.297660001</v>
      </c>
      <c r="I70" s="19">
        <f t="shared" si="6"/>
        <v>28.797099789351961</v>
      </c>
      <c r="J70" s="19">
        <f t="shared" si="3"/>
        <v>15.433782969857395</v>
      </c>
      <c r="K70" s="19">
        <f t="shared" ref="K70:K87" si="9">D70/H70*100</f>
        <v>111.48489049722217</v>
      </c>
      <c r="L70" s="20">
        <v>20331088128.150002</v>
      </c>
      <c r="M70" s="20">
        <v>3925004924.5500002</v>
      </c>
    </row>
    <row r="71" spans="1:13" x14ac:dyDescent="0.2">
      <c r="A71" s="9" t="s">
        <v>119</v>
      </c>
      <c r="B71" s="18" t="s">
        <v>120</v>
      </c>
      <c r="C71" s="19">
        <v>10850739.034290001</v>
      </c>
      <c r="D71" s="19">
        <v>2493461.2704499997</v>
      </c>
      <c r="E71" s="19">
        <f t="shared" si="7"/>
        <v>22.979644635911704</v>
      </c>
      <c r="F71" s="19">
        <f t="shared" si="8"/>
        <v>3.1256567363467282</v>
      </c>
      <c r="G71" s="19">
        <v>10298369.710290002</v>
      </c>
      <c r="H71" s="19">
        <v>2362793.47914</v>
      </c>
      <c r="I71" s="19">
        <f t="shared" si="6"/>
        <v>22.943374005879068</v>
      </c>
      <c r="J71" s="19">
        <f t="shared" si="3"/>
        <v>3.2629585248385986</v>
      </c>
      <c r="K71" s="19">
        <f t="shared" si="9"/>
        <v>105.53022481497452</v>
      </c>
      <c r="L71" s="20">
        <v>4124533259.27</v>
      </c>
      <c r="M71" s="20">
        <v>849246631.60000002</v>
      </c>
    </row>
    <row r="72" spans="1:13" x14ac:dyDescent="0.2">
      <c r="A72" s="9" t="s">
        <v>121</v>
      </c>
      <c r="B72" s="18" t="s">
        <v>122</v>
      </c>
      <c r="C72" s="19">
        <v>3033350.7516600001</v>
      </c>
      <c r="D72" s="19">
        <v>630674.67209000001</v>
      </c>
      <c r="E72" s="19">
        <f t="shared" si="7"/>
        <v>20.791353315961352</v>
      </c>
      <c r="F72" s="19">
        <f t="shared" si="8"/>
        <v>0.79057676195853377</v>
      </c>
      <c r="G72" s="19">
        <v>2664473.1178899999</v>
      </c>
      <c r="H72" s="19">
        <v>556293.82189000002</v>
      </c>
      <c r="I72" s="19">
        <f t="shared" si="6"/>
        <v>20.878192320834145</v>
      </c>
      <c r="J72" s="19">
        <f t="shared" si="3"/>
        <v>0.7682278135927888</v>
      </c>
      <c r="K72" s="19">
        <f t="shared" si="9"/>
        <v>113.37078487539051</v>
      </c>
      <c r="L72" s="20">
        <v>896718455.69000006</v>
      </c>
      <c r="M72" s="20">
        <v>160945937.06999999</v>
      </c>
    </row>
    <row r="73" spans="1:13" x14ac:dyDescent="0.2">
      <c r="A73" s="24" t="s">
        <v>123</v>
      </c>
      <c r="B73" s="21" t="s">
        <v>124</v>
      </c>
      <c r="C73" s="17">
        <v>9330284.9328499995</v>
      </c>
      <c r="D73" s="17">
        <v>1597683.65228</v>
      </c>
      <c r="E73" s="17">
        <f t="shared" si="7"/>
        <v>17.123631955278096</v>
      </c>
      <c r="F73" s="17">
        <f t="shared" si="8"/>
        <v>2.0027624769959966</v>
      </c>
      <c r="G73" s="17">
        <v>9413335.2263399996</v>
      </c>
      <c r="H73" s="17">
        <v>1332635.8599200002</v>
      </c>
      <c r="I73" s="17">
        <f t="shared" si="6"/>
        <v>14.156893681965924</v>
      </c>
      <c r="J73" s="17">
        <f t="shared" si="3"/>
        <v>1.8403366938418466</v>
      </c>
      <c r="K73" s="17">
        <f t="shared" si="9"/>
        <v>119.88898845750037</v>
      </c>
      <c r="L73" s="22">
        <v>4696397736.4200001</v>
      </c>
      <c r="M73" s="22">
        <v>805741452.02999997</v>
      </c>
    </row>
    <row r="74" spans="1:13" x14ac:dyDescent="0.2">
      <c r="A74" s="9" t="s">
        <v>125</v>
      </c>
      <c r="B74" s="18" t="s">
        <v>126</v>
      </c>
      <c r="C74" s="19">
        <v>3272387.3050000002</v>
      </c>
      <c r="D74" s="19">
        <v>637806.43148000003</v>
      </c>
      <c r="E74" s="19">
        <f t="shared" si="7"/>
        <v>19.490554510631192</v>
      </c>
      <c r="F74" s="19">
        <f t="shared" si="8"/>
        <v>0.79951671704968885</v>
      </c>
      <c r="G74" s="19">
        <v>3144665.6351399999</v>
      </c>
      <c r="H74" s="19">
        <v>571611.31484000001</v>
      </c>
      <c r="I74" s="19">
        <f t="shared" si="6"/>
        <v>18.177173065795657</v>
      </c>
      <c r="J74" s="19">
        <f t="shared" ref="J74:J87" si="10">H74/$H$9*100</f>
        <v>0.78938088712274834</v>
      </c>
      <c r="K74" s="19">
        <f t="shared" si="9"/>
        <v>111.58044197542323</v>
      </c>
      <c r="L74" s="20">
        <v>1723630058.8599999</v>
      </c>
      <c r="M74" s="20">
        <v>271179104.13999999</v>
      </c>
    </row>
    <row r="75" spans="1:13" x14ac:dyDescent="0.2">
      <c r="A75" s="9" t="s">
        <v>127</v>
      </c>
      <c r="B75" s="18" t="s">
        <v>128</v>
      </c>
      <c r="C75" s="19">
        <v>3427795.43457</v>
      </c>
      <c r="D75" s="19">
        <v>341993.00430999999</v>
      </c>
      <c r="E75" s="19">
        <f t="shared" si="7"/>
        <v>9.9770540814930904</v>
      </c>
      <c r="F75" s="19">
        <f t="shared" si="8"/>
        <v>0.42870236260460998</v>
      </c>
      <c r="G75" s="19">
        <v>4255587.0131900003</v>
      </c>
      <c r="H75" s="19">
        <v>331330.93342000002</v>
      </c>
      <c r="I75" s="19">
        <f t="shared" si="6"/>
        <v>7.7857868348844645</v>
      </c>
      <c r="J75" s="19">
        <f t="shared" si="10"/>
        <v>0.45755970773163834</v>
      </c>
      <c r="K75" s="19">
        <f t="shared" si="9"/>
        <v>103.21795214830864</v>
      </c>
      <c r="L75" s="20">
        <v>2246965142.5100002</v>
      </c>
      <c r="M75" s="20">
        <v>363854272.49000001</v>
      </c>
    </row>
    <row r="76" spans="1:13" x14ac:dyDescent="0.2">
      <c r="A76" s="9" t="s">
        <v>129</v>
      </c>
      <c r="B76" s="18" t="s">
        <v>130</v>
      </c>
      <c r="C76" s="19">
        <v>2138994.4438700001</v>
      </c>
      <c r="D76" s="19">
        <v>497028.28567000001</v>
      </c>
      <c r="E76" s="19">
        <f t="shared" si="7"/>
        <v>23.236539351207753</v>
      </c>
      <c r="F76" s="19">
        <f t="shared" si="8"/>
        <v>0.62304549409701937</v>
      </c>
      <c r="G76" s="19">
        <v>1326657.16851</v>
      </c>
      <c r="H76" s="19">
        <v>328036.97395000001</v>
      </c>
      <c r="I76" s="19">
        <f t="shared" si="6"/>
        <v>24.726582099460263</v>
      </c>
      <c r="J76" s="19">
        <f t="shared" si="10"/>
        <v>0.45301083233139749</v>
      </c>
      <c r="K76" s="19">
        <f t="shared" si="9"/>
        <v>151.51593422080464</v>
      </c>
      <c r="L76" s="20">
        <v>674456838.47000003</v>
      </c>
      <c r="M76" s="20">
        <v>161444185.25999999</v>
      </c>
    </row>
    <row r="77" spans="1:13" ht="25.5" x14ac:dyDescent="0.2">
      <c r="A77" s="9" t="s">
        <v>170</v>
      </c>
      <c r="B77" s="18" t="s">
        <v>157</v>
      </c>
      <c r="C77" s="19">
        <v>491107.74941000005</v>
      </c>
      <c r="D77" s="19">
        <v>120855.93081999999</v>
      </c>
      <c r="E77" s="19">
        <f t="shared" si="7"/>
        <v>24.6088421461873</v>
      </c>
      <c r="F77" s="19">
        <f t="shared" si="8"/>
        <v>0.15149790324467852</v>
      </c>
      <c r="G77" s="19">
        <v>686425.40949999995</v>
      </c>
      <c r="H77" s="19">
        <v>101656.63771</v>
      </c>
      <c r="I77" s="19">
        <f t="shared" si="6"/>
        <v>14.809567988464739</v>
      </c>
      <c r="J77" s="19">
        <f t="shared" si="10"/>
        <v>0.14038526665606205</v>
      </c>
      <c r="K77" s="19">
        <f t="shared" si="9"/>
        <v>118.8864136592542</v>
      </c>
      <c r="L77" s="20">
        <v>51345696.579999998</v>
      </c>
      <c r="M77" s="20">
        <v>9263890.1400000006</v>
      </c>
    </row>
    <row r="78" spans="1:13" x14ac:dyDescent="0.2">
      <c r="A78" s="24" t="s">
        <v>131</v>
      </c>
      <c r="B78" s="21" t="s">
        <v>132</v>
      </c>
      <c r="C78" s="17">
        <v>949189.24897000007</v>
      </c>
      <c r="D78" s="17">
        <v>401714.19650999998</v>
      </c>
      <c r="E78" s="17">
        <f t="shared" si="7"/>
        <v>42.321823276645276</v>
      </c>
      <c r="F78" s="17">
        <f t="shared" si="8"/>
        <v>0.50356534480320625</v>
      </c>
      <c r="G78" s="17">
        <v>849676.77204999991</v>
      </c>
      <c r="H78" s="17">
        <v>360456.43069000001</v>
      </c>
      <c r="I78" s="17">
        <f t="shared" si="6"/>
        <v>42.422770934449957</v>
      </c>
      <c r="J78" s="17">
        <f t="shared" si="10"/>
        <v>0.49778128885852563</v>
      </c>
      <c r="K78" s="17">
        <f t="shared" si="9"/>
        <v>111.44597857250673</v>
      </c>
      <c r="L78" s="22">
        <v>517816651.19999999</v>
      </c>
      <c r="M78" s="22">
        <v>301955695.68000001</v>
      </c>
    </row>
    <row r="79" spans="1:13" x14ac:dyDescent="0.2">
      <c r="A79" s="9" t="s">
        <v>133</v>
      </c>
      <c r="B79" s="18" t="s">
        <v>134</v>
      </c>
      <c r="C79" s="19">
        <v>600130.06999999995</v>
      </c>
      <c r="D79" s="19">
        <v>258999.65965000002</v>
      </c>
      <c r="E79" s="19">
        <f t="shared" si="7"/>
        <v>43.157254168250567</v>
      </c>
      <c r="F79" s="19">
        <f t="shared" si="8"/>
        <v>0.32466677565456337</v>
      </c>
      <c r="G79" s="19">
        <v>550315.89770000009</v>
      </c>
      <c r="H79" s="19">
        <v>244957.93116000001</v>
      </c>
      <c r="I79" s="19">
        <f t="shared" si="6"/>
        <v>44.512239639774442</v>
      </c>
      <c r="J79" s="19">
        <f t="shared" si="10"/>
        <v>0.33828075824733955</v>
      </c>
      <c r="K79" s="19">
        <f t="shared" si="9"/>
        <v>105.73230204203037</v>
      </c>
      <c r="L79" s="20">
        <v>331118875.51999998</v>
      </c>
      <c r="M79" s="20">
        <v>216497592.25</v>
      </c>
    </row>
    <row r="80" spans="1:13" x14ac:dyDescent="0.2">
      <c r="A80" s="9" t="s">
        <v>135</v>
      </c>
      <c r="B80" s="18" t="s">
        <v>136</v>
      </c>
      <c r="C80" s="19">
        <v>340305.53747000004</v>
      </c>
      <c r="D80" s="19">
        <v>141790.18186000001</v>
      </c>
      <c r="E80" s="19">
        <f t="shared" si="7"/>
        <v>41.665552348674218</v>
      </c>
      <c r="F80" s="19">
        <f t="shared" si="8"/>
        <v>0.1777398519603049</v>
      </c>
      <c r="G80" s="19">
        <v>290836.26435000001</v>
      </c>
      <c r="H80" s="19">
        <v>113925.59803000001</v>
      </c>
      <c r="I80" s="19">
        <f t="shared" si="6"/>
        <v>39.171730624657918</v>
      </c>
      <c r="J80" s="19">
        <f t="shared" si="10"/>
        <v>0.15732839309537389</v>
      </c>
      <c r="K80" s="19">
        <f t="shared" si="9"/>
        <v>124.45858025925168</v>
      </c>
      <c r="L80" s="20">
        <v>182376898.47999999</v>
      </c>
      <c r="M80" s="20">
        <v>84882437.430000007</v>
      </c>
    </row>
    <row r="81" spans="1:13" ht="25.5" x14ac:dyDescent="0.2">
      <c r="A81" s="9" t="s">
        <v>165</v>
      </c>
      <c r="B81" s="18" t="s">
        <v>158</v>
      </c>
      <c r="C81" s="19">
        <v>8753.6414999999997</v>
      </c>
      <c r="D81" s="19">
        <v>924.35500000000002</v>
      </c>
      <c r="E81" s="19">
        <f t="shared" si="7"/>
        <v>10.559662513023866</v>
      </c>
      <c r="F81" s="19">
        <f t="shared" si="8"/>
        <v>1.1587171883381041E-3</v>
      </c>
      <c r="G81" s="19">
        <v>8524.61</v>
      </c>
      <c r="H81" s="19">
        <v>1572.9014999999999</v>
      </c>
      <c r="I81" s="19">
        <f t="shared" si="6"/>
        <v>18.45130158447131</v>
      </c>
      <c r="J81" s="19">
        <f t="shared" si="10"/>
        <v>2.1721375158121974E-3</v>
      </c>
      <c r="K81" s="19">
        <f t="shared" si="9"/>
        <v>58.767507056226989</v>
      </c>
      <c r="L81" s="20">
        <v>4320877.2</v>
      </c>
      <c r="M81" s="20">
        <v>575666</v>
      </c>
    </row>
    <row r="82" spans="1:13" ht="25.5" x14ac:dyDescent="0.2">
      <c r="A82" s="24" t="s">
        <v>137</v>
      </c>
      <c r="B82" s="21" t="s">
        <v>138</v>
      </c>
      <c r="C82" s="17">
        <v>500167.20170999999</v>
      </c>
      <c r="D82" s="17">
        <v>0</v>
      </c>
      <c r="E82" s="17">
        <f t="shared" si="7"/>
        <v>0</v>
      </c>
      <c r="F82" s="17">
        <f t="shared" si="8"/>
        <v>0</v>
      </c>
      <c r="G82" s="17">
        <v>403181.35931000003</v>
      </c>
      <c r="H82" s="17">
        <v>1119.05655</v>
      </c>
      <c r="I82" s="17">
        <f t="shared" si="6"/>
        <v>0.27755661916392682</v>
      </c>
      <c r="J82" s="17">
        <f t="shared" si="10"/>
        <v>1.5453890244051319E-3</v>
      </c>
      <c r="K82" s="17">
        <f t="shared" si="9"/>
        <v>0</v>
      </c>
      <c r="L82" s="22">
        <v>24178971.949999999</v>
      </c>
      <c r="M82" s="22">
        <v>2316040.0499999998</v>
      </c>
    </row>
    <row r="83" spans="1:13" ht="25.5" x14ac:dyDescent="0.2">
      <c r="A83" s="9" t="s">
        <v>139</v>
      </c>
      <c r="B83" s="18" t="s">
        <v>140</v>
      </c>
      <c r="C83" s="19">
        <v>500167.20170999999</v>
      </c>
      <c r="D83" s="19">
        <v>0</v>
      </c>
      <c r="E83" s="19">
        <f t="shared" si="7"/>
        <v>0</v>
      </c>
      <c r="F83" s="19">
        <f t="shared" si="8"/>
        <v>0</v>
      </c>
      <c r="G83" s="19">
        <v>403181.35931000003</v>
      </c>
      <c r="H83" s="19">
        <v>1119.05655</v>
      </c>
      <c r="I83" s="19">
        <f t="shared" si="6"/>
        <v>0.27755661916392682</v>
      </c>
      <c r="J83" s="19">
        <f t="shared" si="10"/>
        <v>1.5453890244051319E-3</v>
      </c>
      <c r="K83" s="19">
        <f t="shared" si="9"/>
        <v>0</v>
      </c>
      <c r="L83" s="20">
        <v>24178971.949999999</v>
      </c>
      <c r="M83" s="20">
        <v>2316040.0499999998</v>
      </c>
    </row>
    <row r="84" spans="1:13" ht="51" x14ac:dyDescent="0.2">
      <c r="A84" s="24" t="s">
        <v>141</v>
      </c>
      <c r="B84" s="21" t="s">
        <v>142</v>
      </c>
      <c r="C84" s="17">
        <v>1991244.84238</v>
      </c>
      <c r="D84" s="17">
        <v>0</v>
      </c>
      <c r="E84" s="17">
        <f t="shared" si="7"/>
        <v>0</v>
      </c>
      <c r="F84" s="17">
        <f t="shared" si="8"/>
        <v>0</v>
      </c>
      <c r="G84" s="17">
        <v>1197254.7568399999</v>
      </c>
      <c r="H84" s="17">
        <v>0</v>
      </c>
      <c r="I84" s="17">
        <f t="shared" si="6"/>
        <v>0</v>
      </c>
      <c r="J84" s="17">
        <f t="shared" si="10"/>
        <v>0</v>
      </c>
      <c r="K84" s="17" t="e">
        <f t="shared" si="9"/>
        <v>#DIV/0!</v>
      </c>
      <c r="L84" s="22">
        <v>1403086132.6400001</v>
      </c>
      <c r="M84" s="22">
        <v>0</v>
      </c>
    </row>
    <row r="85" spans="1:13" ht="38.25" x14ac:dyDescent="0.2">
      <c r="A85" s="9" t="s">
        <v>169</v>
      </c>
      <c r="B85" s="18" t="s">
        <v>168</v>
      </c>
      <c r="C85" s="19">
        <v>2277.3000000000002</v>
      </c>
      <c r="D85" s="19">
        <v>0</v>
      </c>
      <c r="E85" s="19">
        <f t="shared" si="7"/>
        <v>0</v>
      </c>
      <c r="F85" s="19">
        <f t="shared" si="8"/>
        <v>0</v>
      </c>
      <c r="G85" s="19">
        <v>0</v>
      </c>
      <c r="H85" s="19">
        <v>0</v>
      </c>
      <c r="I85" s="19" t="e">
        <f t="shared" si="6"/>
        <v>#DIV/0!</v>
      </c>
      <c r="J85" s="19">
        <f t="shared" si="10"/>
        <v>0</v>
      </c>
      <c r="K85" s="19" t="e">
        <f t="shared" si="9"/>
        <v>#DIV/0!</v>
      </c>
      <c r="L85" s="20">
        <v>0</v>
      </c>
      <c r="M85" s="20">
        <v>0</v>
      </c>
    </row>
    <row r="86" spans="1:13" x14ac:dyDescent="0.2">
      <c r="A86" s="9" t="s">
        <v>143</v>
      </c>
      <c r="B86" s="18" t="s">
        <v>144</v>
      </c>
      <c r="C86" s="19">
        <v>1124883.7</v>
      </c>
      <c r="D86" s="19">
        <v>0</v>
      </c>
      <c r="E86" s="19">
        <f t="shared" si="7"/>
        <v>0</v>
      </c>
      <c r="F86" s="19">
        <f t="shared" si="8"/>
        <v>0</v>
      </c>
      <c r="G86" s="19">
        <v>706811.8</v>
      </c>
      <c r="H86" s="19">
        <v>0</v>
      </c>
      <c r="I86" s="19">
        <f t="shared" si="6"/>
        <v>0</v>
      </c>
      <c r="J86" s="19">
        <f t="shared" si="10"/>
        <v>0</v>
      </c>
      <c r="K86" s="19" t="e">
        <f t="shared" si="9"/>
        <v>#DIV/0!</v>
      </c>
      <c r="L86" s="20">
        <v>505000000</v>
      </c>
      <c r="M86" s="20">
        <v>0</v>
      </c>
    </row>
    <row r="87" spans="1:13" ht="25.5" x14ac:dyDescent="0.2">
      <c r="A87" s="9" t="s">
        <v>145</v>
      </c>
      <c r="B87" s="18" t="s">
        <v>146</v>
      </c>
      <c r="C87" s="19">
        <v>864083.84238000005</v>
      </c>
      <c r="D87" s="19">
        <v>0</v>
      </c>
      <c r="E87" s="19">
        <f t="shared" si="7"/>
        <v>0</v>
      </c>
      <c r="F87" s="19">
        <f t="shared" si="8"/>
        <v>0</v>
      </c>
      <c r="G87" s="19">
        <v>490442.95684</v>
      </c>
      <c r="H87" s="19">
        <v>0</v>
      </c>
      <c r="I87" s="19">
        <f t="shared" si="6"/>
        <v>0</v>
      </c>
      <c r="J87" s="19">
        <f t="shared" si="10"/>
        <v>0</v>
      </c>
      <c r="K87" s="19" t="e">
        <f t="shared" si="9"/>
        <v>#DIV/0!</v>
      </c>
      <c r="L87" s="20">
        <v>898086132.63999999</v>
      </c>
      <c r="M87" s="20">
        <v>0</v>
      </c>
    </row>
  </sheetData>
  <mergeCells count="8">
    <mergeCell ref="J1:K1"/>
    <mergeCell ref="K6:K7"/>
    <mergeCell ref="B3:K3"/>
    <mergeCell ref="A4:F4"/>
    <mergeCell ref="C6:F6"/>
    <mergeCell ref="B6:B7"/>
    <mergeCell ref="A6:A7"/>
    <mergeCell ref="G6:J6"/>
  </mergeCells>
  <pageMargins left="0.39370078740157483" right="0.39370078740157483" top="0.78740157480314965" bottom="0.78740157480314965" header="0.51181102362204722" footer="0.51181102362204722"/>
  <pageSetup paperSize="9" scale="85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на 01.04.2026</vt:lpstr>
      <vt:lpstr>'на 01.04.2026'!APPT</vt:lpstr>
      <vt:lpstr>'на 01.04.2026'!FIO</vt:lpstr>
      <vt:lpstr>'на 01.04.2026'!SIGN</vt:lpstr>
      <vt:lpstr>'на 01.04.2026'!Заголовки_для_печати</vt:lpstr>
      <vt:lpstr>'на 01.04.2026'!Область_печати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Рыжова Наталья Борисовна</cp:lastModifiedBy>
  <cp:lastPrinted>2025-04-23T08:40:51Z</cp:lastPrinted>
  <dcterms:created xsi:type="dcterms:W3CDTF">2002-03-11T10:22:12Z</dcterms:created>
  <dcterms:modified xsi:type="dcterms:W3CDTF">2026-06-04T11:47:52Z</dcterms:modified>
</cp:coreProperties>
</file>