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800" windowWidth="19305" windowHeight="10590" activeTab="3"/>
  </bookViews>
  <sheets>
    <sheet name="Расчет 2025" sheetId="11" r:id="rId1"/>
    <sheet name="Лист1" sheetId="12" state="hidden" r:id="rId2"/>
    <sheet name="Расчет 2026" sheetId="13" r:id="rId3"/>
    <sheet name="Расчет 2027" sheetId="14" r:id="rId4"/>
  </sheets>
  <definedNames>
    <definedName name="_xlnm._FilterDatabase" localSheetId="0" hidden="1">'Расчет 2025'!$B$6:$G$8</definedName>
    <definedName name="_xlnm.Print_Area" localSheetId="0">'Расчет 2025'!$A$1:$F$18</definedName>
    <definedName name="_xlnm.Print_Area" localSheetId="2">'Расчет 2026'!$A$1:$F$22</definedName>
    <definedName name="_xlnm.Print_Area" localSheetId="3">'Расчет 2027'!$A$1:$F$13</definedName>
  </definedNames>
  <calcPr calcId="145621"/>
</workbook>
</file>

<file path=xl/calcChain.xml><?xml version="1.0" encoding="utf-8"?>
<calcChain xmlns="http://schemas.openxmlformats.org/spreadsheetml/2006/main">
  <c r="G10" i="14" l="1"/>
  <c r="G14" i="13" l="1"/>
  <c r="F12" i="13"/>
  <c r="F14" i="13" s="1"/>
  <c r="D12" i="13"/>
  <c r="G14" i="11" l="1"/>
  <c r="F14" i="11"/>
  <c r="D14" i="11"/>
</calcChain>
</file>

<file path=xl/sharedStrings.xml><?xml version="1.0" encoding="utf-8"?>
<sst xmlns="http://schemas.openxmlformats.org/spreadsheetml/2006/main" count="53" uniqueCount="34">
  <si>
    <t>№</t>
  </si>
  <si>
    <t>Наименование муниципального образования</t>
  </si>
  <si>
    <t>Наименование объекта</t>
  </si>
  <si>
    <t>Плановый общий объем расходов на исполнение  софинансируемых обязательств (сметная стоимость работ), тыс. руб. (ЗС)</t>
  </si>
  <si>
    <t>Минимальная доля софинансирования (ДС), % (в соответствии с заявкой МО)</t>
  </si>
  <si>
    <t>Округление под приложение с распределением, тыс. руб.</t>
  </si>
  <si>
    <t>ИТОГО</t>
  </si>
  <si>
    <t>Муниципальное образование  Тихвинское городское поселение Тихвинского муниципального района Ленинградской области</t>
  </si>
  <si>
    <t>Капитальный ремонт здания МУ "Тихвинский районный дом культуры"</t>
  </si>
  <si>
    <t>таблица 1</t>
  </si>
  <si>
    <t>Муниципальное образование Лужское городское поселение Лужского муниципального района Ленинградской области ПЕРЕХОДЯЩИЙ *</t>
  </si>
  <si>
    <t>Муниципальное образование  город Волхов Волховского муниципального района Ленинградской области</t>
  </si>
  <si>
    <t>Капитальный ремонт здания МБУК Волховский городской Дворец культуры" по адресу: Ленинградская область,  г. Волхов, пл Ленина, д. 1</t>
  </si>
  <si>
    <t>Расчет объема субсидий бюджетам муниципальных образований Ленинградской области на капитальный ремонт объектов культуры на 2025 год</t>
  </si>
  <si>
    <t>таблица 2</t>
  </si>
  <si>
    <t>Размер субсидии бюджету муниципального образования на  2026 год, тыс. руб., (ЗСх (1-ДС))</t>
  </si>
  <si>
    <t>Муниципальное образование "Город Отрадное"  Кировского муниципального района Ленинградской области</t>
  </si>
  <si>
    <t xml:space="preserve">Муниципальное образование Пикалевское городское поселение Бокситогорского муниципального района Ленинградской области </t>
  </si>
  <si>
    <t>Капитальный ремонт здания Муниципального учреждения культуры "Дворец Культуры                         г. Пикалево", по адресу: 187600, г. Пикалево Ленинградской области, Бокситогорского района, площадь Комсомола д. 1 в части крыши.</t>
  </si>
  <si>
    <t>Итого по объектам</t>
  </si>
  <si>
    <t>Нераспределенный резерв</t>
  </si>
  <si>
    <t>Расчет объема субсидий бюджетам муниципальных образований Ленинградской области на капитальный ремонт объектов культуры на 2026 год</t>
  </si>
  <si>
    <t>таблица 3</t>
  </si>
  <si>
    <t>Размер субсидии бюджету муниципального образования на  2025 год, тыс. руб., (ЗСх (1-ДС))</t>
  </si>
  <si>
    <t>Капитальный ремонт МКУ "Лужский городской Дом культуры"  в части большого и малого зрительных залов, иных помещений и инженерных систем</t>
  </si>
  <si>
    <t>Муниципальное образование"Кингисеппское городское поселение" Кингисеппского муниципального района Ленинградской области</t>
  </si>
  <si>
    <t>Капитальный ремонт здания в части помещений библиотеки по адресу:188480, Ленинградская область, город Кингисепп, улица Б. Советская, дом 30</t>
  </si>
  <si>
    <t>Муниципальное образование Тосненский район Ленинградской области</t>
  </si>
  <si>
    <t>Капитальный ремонт дома культуры по титулу:Устройство навесного вентилируемого фасада здания Дома культуры г. Тосно по адресу:Ленинградская область, Тосненский район, г. Тосно, пр. Ленина д. 45</t>
  </si>
  <si>
    <t>Приложение 60 к пояснительной записке 2025 года</t>
  </si>
  <si>
    <t>Капитальный ремонт здания  МКУ "Отрадненская городская библиотека" в части помещений №5,37,39-64 расположенного по адресу "Ленинградская область, Кировский район,                                                           г. Отрадное,  ул. Вокзальная д.6</t>
  </si>
  <si>
    <t>Муниципальное образование Тосненский муниципальный район</t>
  </si>
  <si>
    <t>Размер субсидии бюджету муниципального образования на  2027 год, тыс. руб., (ЗСх (1-ДС))</t>
  </si>
  <si>
    <t>Расчет объема субсидий бюджетам муниципальных образований Ленинградской области на капитальный ремонт объектов культуры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</si>
</sst>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6" formatCode="#,##0.00000"/>
    <numFmt numFmtId="167" formatCode="#,##0.000000"/>
    <numFmt numFmtId="168" formatCode="#,##0.0000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1" fontId="6" fillId="0" borderId="0" xfId="0" applyNumberFormat="1" applyFont="1" applyFill="1" applyAlignment="1">
      <alignment horizontal="right" vertical="top"/>
    </xf>
    <xf numFmtId="0" fontId="3" fillId="0" borderId="0" xfId="0" applyFont="1" applyFill="1"/>
    <xf numFmtId="1" fontId="7" fillId="0" borderId="0" xfId="0" applyNumberFormat="1" applyFont="1" applyFill="1" applyAlignment="1">
      <alignment horizontal="right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166" fontId="3" fillId="0" borderId="0" xfId="0" applyNumberFormat="1" applyFont="1" applyFill="1"/>
    <xf numFmtId="4" fontId="9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0" xfId="0" applyFont="1" applyFill="1"/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13" xfId="1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Alignment="1">
      <alignment vertical="center"/>
    </xf>
    <xf numFmtId="164" fontId="3" fillId="2" borderId="0" xfId="0" applyNumberFormat="1" applyFont="1" applyFill="1"/>
    <xf numFmtId="0" fontId="9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6" fontId="4" fillId="2" borderId="0" xfId="0" applyNumberFormat="1" applyFont="1" applyFill="1" applyAlignment="1">
      <alignment vertical="center"/>
    </xf>
    <xf numFmtId="164" fontId="3" fillId="2" borderId="0" xfId="0" applyNumberFormat="1" applyFont="1" applyFill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67" fontId="4" fillId="2" borderId="0" xfId="0" applyNumberFormat="1" applyFont="1" applyFill="1" applyAlignment="1">
      <alignment vertical="center"/>
    </xf>
    <xf numFmtId="167" fontId="4" fillId="2" borderId="0" xfId="0" applyNumberFormat="1" applyFont="1" applyFill="1"/>
    <xf numFmtId="0" fontId="11" fillId="2" borderId="2" xfId="0" applyFont="1" applyFill="1" applyBorder="1" applyAlignment="1">
      <alignment horizontal="center" vertical="center"/>
    </xf>
    <xf numFmtId="0" fontId="11" fillId="2" borderId="1" xfId="0" applyFont="1" applyFill="1" applyBorder="1"/>
    <xf numFmtId="166" fontId="11" fillId="2" borderId="1" xfId="0" applyNumberFormat="1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4" fontId="11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66" fontId="9" fillId="2" borderId="14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66" fontId="9" fillId="2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/>
    </xf>
    <xf numFmtId="166" fontId="3" fillId="2" borderId="2" xfId="0" applyNumberFormat="1" applyFont="1" applyFill="1" applyBorder="1" applyAlignment="1">
      <alignment horizontal="center" vertical="center"/>
    </xf>
    <xf numFmtId="4" fontId="4" fillId="2" borderId="0" xfId="0" applyNumberFormat="1" applyFont="1" applyFill="1"/>
    <xf numFmtId="168" fontId="4" fillId="2" borderId="0" xfId="0" applyNumberFormat="1" applyFont="1" applyFill="1"/>
    <xf numFmtId="0" fontId="11" fillId="2" borderId="2" xfId="0" applyFont="1" applyFill="1" applyBorder="1"/>
    <xf numFmtId="166" fontId="11" fillId="2" borderId="2" xfId="0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1" fillId="2" borderId="0" xfId="0" applyFont="1" applyFill="1"/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2" xfId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8" fillId="2" borderId="2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zoomScaleNormal="100" workbookViewId="0">
      <selection activeCell="C11" sqref="C11"/>
    </sheetView>
  </sheetViews>
  <sheetFormatPr defaultColWidth="9.140625" defaultRowHeight="15" x14ac:dyDescent="0.25"/>
  <cols>
    <col min="1" max="1" width="5.42578125" style="2" customWidth="1"/>
    <col min="2" max="2" width="28.28515625" style="2" customWidth="1"/>
    <col min="3" max="3" width="58.85546875" style="2" customWidth="1"/>
    <col min="4" max="4" width="38.5703125" style="2" customWidth="1"/>
    <col min="5" max="5" width="28.42578125" style="2" customWidth="1"/>
    <col min="6" max="6" width="31.5703125" style="2" customWidth="1"/>
    <col min="7" max="7" width="16.42578125" style="2" hidden="1" customWidth="1"/>
    <col min="8" max="8" width="18.85546875" style="2" customWidth="1"/>
    <col min="9" max="16384" width="9.140625" style="2"/>
  </cols>
  <sheetData>
    <row r="1" spans="1:11" ht="15.75" x14ac:dyDescent="0.25">
      <c r="F1" s="1" t="s">
        <v>29</v>
      </c>
    </row>
    <row r="2" spans="1:11" x14ac:dyDescent="0.25">
      <c r="F2" s="3" t="s">
        <v>9</v>
      </c>
    </row>
    <row r="4" spans="1:11" ht="23.25" customHeight="1" x14ac:dyDescent="0.25">
      <c r="A4" s="10" t="s">
        <v>13</v>
      </c>
      <c r="B4" s="10"/>
      <c r="C4" s="10"/>
      <c r="D4" s="10"/>
      <c r="E4" s="10"/>
      <c r="F4" s="10"/>
      <c r="G4" s="10"/>
    </row>
    <row r="5" spans="1:11" ht="23.25" customHeight="1" thickBot="1" x14ac:dyDescent="0.3">
      <c r="A5" s="4"/>
      <c r="B5" s="4"/>
      <c r="C5" s="4"/>
      <c r="D5" s="4"/>
      <c r="E5" s="4"/>
      <c r="F5" s="4"/>
      <c r="G5" s="4"/>
    </row>
    <row r="6" spans="1:11" s="62" customFormat="1" ht="20.25" customHeight="1" x14ac:dyDescent="0.2">
      <c r="A6" s="51" t="s">
        <v>0</v>
      </c>
      <c r="B6" s="52" t="s">
        <v>1</v>
      </c>
      <c r="C6" s="53" t="s">
        <v>2</v>
      </c>
      <c r="D6" s="54" t="s">
        <v>3</v>
      </c>
      <c r="E6" s="54" t="s">
        <v>4</v>
      </c>
      <c r="F6" s="54" t="s">
        <v>23</v>
      </c>
      <c r="G6" s="61" t="s">
        <v>5</v>
      </c>
    </row>
    <row r="7" spans="1:11" s="62" customFormat="1" ht="20.25" customHeight="1" x14ac:dyDescent="0.2">
      <c r="A7" s="55"/>
      <c r="B7" s="56"/>
      <c r="C7" s="57"/>
      <c r="D7" s="58"/>
      <c r="E7" s="58"/>
      <c r="F7" s="58"/>
      <c r="G7" s="63"/>
    </row>
    <row r="8" spans="1:11" s="62" customFormat="1" ht="20.25" customHeight="1" x14ac:dyDescent="0.2">
      <c r="A8" s="55"/>
      <c r="B8" s="56"/>
      <c r="C8" s="59"/>
      <c r="D8" s="60"/>
      <c r="E8" s="60"/>
      <c r="F8" s="60"/>
      <c r="G8" s="64"/>
    </row>
    <row r="9" spans="1:11" s="12" customFormat="1" ht="92.45" customHeight="1" x14ac:dyDescent="0.25">
      <c r="A9" s="15">
        <v>1</v>
      </c>
      <c r="B9" s="16" t="s">
        <v>10</v>
      </c>
      <c r="C9" s="16" t="s">
        <v>24</v>
      </c>
      <c r="D9" s="17">
        <v>50000</v>
      </c>
      <c r="E9" s="18">
        <v>12</v>
      </c>
      <c r="F9" s="19">
        <v>44000</v>
      </c>
      <c r="G9" s="20">
        <v>63000</v>
      </c>
      <c r="H9" s="21"/>
      <c r="I9" s="22"/>
      <c r="J9" s="22"/>
    </row>
    <row r="10" spans="1:11" s="12" customFormat="1" ht="120" customHeight="1" x14ac:dyDescent="0.25">
      <c r="A10" s="15">
        <v>2</v>
      </c>
      <c r="B10" s="23" t="s">
        <v>25</v>
      </c>
      <c r="C10" s="16" t="s">
        <v>26</v>
      </c>
      <c r="D10" s="17">
        <v>27713.5327</v>
      </c>
      <c r="E10" s="18">
        <v>7</v>
      </c>
      <c r="F10" s="19">
        <v>25773.58541</v>
      </c>
      <c r="G10" s="15">
        <v>11847.1</v>
      </c>
      <c r="H10" s="21"/>
      <c r="I10" s="22"/>
      <c r="J10" s="22"/>
    </row>
    <row r="11" spans="1:11" s="12" customFormat="1" ht="76.900000000000006" customHeight="1" x14ac:dyDescent="0.25">
      <c r="A11" s="24">
        <v>3</v>
      </c>
      <c r="B11" s="23" t="s">
        <v>11</v>
      </c>
      <c r="C11" s="16" t="s">
        <v>12</v>
      </c>
      <c r="D11" s="17">
        <v>11237.818240000001</v>
      </c>
      <c r="E11" s="18">
        <v>9</v>
      </c>
      <c r="F11" s="19">
        <v>10226.41459</v>
      </c>
      <c r="G11" s="15">
        <v>79026.5</v>
      </c>
      <c r="H11" s="25"/>
      <c r="I11" s="26"/>
      <c r="J11" s="26"/>
    </row>
    <row r="12" spans="1:11" s="12" customFormat="1" ht="83.25" customHeight="1" x14ac:dyDescent="0.3">
      <c r="A12" s="27">
        <v>4</v>
      </c>
      <c r="B12" s="28" t="s">
        <v>7</v>
      </c>
      <c r="C12" s="16" t="s">
        <v>8</v>
      </c>
      <c r="D12" s="17">
        <v>47311.827960000002</v>
      </c>
      <c r="E12" s="18">
        <v>7</v>
      </c>
      <c r="F12" s="19">
        <v>44000</v>
      </c>
      <c r="G12" s="29"/>
      <c r="H12" s="30"/>
      <c r="I12" s="26"/>
      <c r="J12" s="26"/>
      <c r="K12" s="31"/>
    </row>
    <row r="13" spans="1:11" s="12" customFormat="1" ht="83.25" customHeight="1" x14ac:dyDescent="0.3">
      <c r="A13" s="27">
        <v>5</v>
      </c>
      <c r="B13" s="28" t="s">
        <v>27</v>
      </c>
      <c r="C13" s="16" t="s">
        <v>28</v>
      </c>
      <c r="D13" s="17">
        <v>33708</v>
      </c>
      <c r="E13" s="18">
        <v>11</v>
      </c>
      <c r="F13" s="19">
        <v>30000</v>
      </c>
      <c r="G13" s="29"/>
      <c r="H13" s="30"/>
      <c r="I13" s="26"/>
      <c r="J13" s="26"/>
      <c r="K13" s="31"/>
    </row>
    <row r="14" spans="1:11" s="12" customFormat="1" x14ac:dyDescent="0.25">
      <c r="A14" s="32"/>
      <c r="B14" s="32" t="s">
        <v>6</v>
      </c>
      <c r="C14" s="33"/>
      <c r="D14" s="34">
        <f>D9+D10+D11+D12+D13</f>
        <v>169971.1789</v>
      </c>
      <c r="E14" s="35"/>
      <c r="F14" s="34">
        <f>F9+F10+F11+F12+F13</f>
        <v>154000</v>
      </c>
      <c r="G14" s="36">
        <f>SUM(G9:G11)</f>
        <v>153873.60000000001</v>
      </c>
      <c r="H14" s="37"/>
      <c r="J14" s="22"/>
    </row>
  </sheetData>
  <mergeCells count="8">
    <mergeCell ref="G6:G8"/>
    <mergeCell ref="A4:G4"/>
    <mergeCell ref="F6:F8"/>
    <mergeCell ref="A6:A8"/>
    <mergeCell ref="B6:B8"/>
    <mergeCell ref="C6:C8"/>
    <mergeCell ref="D6:D8"/>
    <mergeCell ref="E6:E8"/>
  </mergeCells>
  <pageMargins left="0.7" right="0.7" top="0.75" bottom="0.75" header="0.3" footer="0.3"/>
  <pageSetup paperSize="9" scale="6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G1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zoomScaleNormal="100" workbookViewId="0">
      <selection activeCell="F6" sqref="F6:F8"/>
    </sheetView>
  </sheetViews>
  <sheetFormatPr defaultColWidth="9.140625" defaultRowHeight="15" x14ac:dyDescent="0.25"/>
  <cols>
    <col min="1" max="1" width="5.42578125" style="2" customWidth="1"/>
    <col min="2" max="2" width="31.5703125" style="2" customWidth="1"/>
    <col min="3" max="3" width="44.5703125" style="2" customWidth="1"/>
    <col min="4" max="4" width="38.5703125" style="2" customWidth="1"/>
    <col min="5" max="5" width="28.42578125" style="2" customWidth="1"/>
    <col min="6" max="6" width="31.5703125" style="2" customWidth="1"/>
    <col min="7" max="7" width="16.42578125" style="2" hidden="1" customWidth="1"/>
    <col min="8" max="8" width="18.85546875" style="2" customWidth="1"/>
    <col min="9" max="10" width="9.140625" style="2"/>
    <col min="11" max="11" width="16.140625" style="2" customWidth="1"/>
    <col min="12" max="16384" width="9.140625" style="2"/>
  </cols>
  <sheetData>
    <row r="1" spans="1:10" ht="15.75" x14ac:dyDescent="0.25">
      <c r="F1" s="1" t="s">
        <v>29</v>
      </c>
    </row>
    <row r="2" spans="1:10" x14ac:dyDescent="0.25">
      <c r="F2" s="3" t="s">
        <v>14</v>
      </c>
    </row>
    <row r="4" spans="1:10" ht="30" customHeight="1" x14ac:dyDescent="0.25">
      <c r="A4" s="10" t="s">
        <v>21</v>
      </c>
      <c r="B4" s="10"/>
      <c r="C4" s="10"/>
      <c r="D4" s="10"/>
      <c r="E4" s="10"/>
      <c r="F4" s="10"/>
      <c r="G4" s="10"/>
    </row>
    <row r="5" spans="1:10" ht="25.5" customHeight="1" thickBot="1" x14ac:dyDescent="0.3">
      <c r="A5" s="5"/>
      <c r="B5" s="5"/>
      <c r="C5" s="5"/>
      <c r="D5" s="5"/>
      <c r="E5" s="5"/>
      <c r="F5" s="5"/>
      <c r="G5" s="5"/>
    </row>
    <row r="6" spans="1:10" s="12" customFormat="1" ht="20.25" customHeight="1" x14ac:dyDescent="0.25">
      <c r="A6" s="51" t="s">
        <v>0</v>
      </c>
      <c r="B6" s="52" t="s">
        <v>1</v>
      </c>
      <c r="C6" s="53" t="s">
        <v>2</v>
      </c>
      <c r="D6" s="54" t="s">
        <v>3</v>
      </c>
      <c r="E6" s="54" t="s">
        <v>4</v>
      </c>
      <c r="F6" s="54" t="s">
        <v>15</v>
      </c>
      <c r="G6" s="11" t="s">
        <v>5</v>
      </c>
      <c r="H6" s="38"/>
    </row>
    <row r="7" spans="1:10" s="12" customFormat="1" ht="20.25" customHeight="1" x14ac:dyDescent="0.25">
      <c r="A7" s="55"/>
      <c r="B7" s="56"/>
      <c r="C7" s="57"/>
      <c r="D7" s="58"/>
      <c r="E7" s="58"/>
      <c r="F7" s="58"/>
      <c r="G7" s="13"/>
      <c r="H7" s="38"/>
    </row>
    <row r="8" spans="1:10" s="12" customFormat="1" ht="20.25" customHeight="1" x14ac:dyDescent="0.25">
      <c r="A8" s="55"/>
      <c r="B8" s="56"/>
      <c r="C8" s="59"/>
      <c r="D8" s="60"/>
      <c r="E8" s="60"/>
      <c r="F8" s="60"/>
      <c r="G8" s="14"/>
      <c r="H8" s="38"/>
    </row>
    <row r="9" spans="1:10" s="12" customFormat="1" ht="92.45" customHeight="1" x14ac:dyDescent="0.25">
      <c r="A9" s="29">
        <v>1</v>
      </c>
      <c r="B9" s="39" t="s">
        <v>16</v>
      </c>
      <c r="C9" s="39" t="s">
        <v>30</v>
      </c>
      <c r="D9" s="40">
        <v>31839.21</v>
      </c>
      <c r="E9" s="18">
        <v>9</v>
      </c>
      <c r="F9" s="19">
        <v>28973.68</v>
      </c>
      <c r="G9" s="20">
        <v>63000</v>
      </c>
      <c r="H9" s="41"/>
      <c r="I9" s="22"/>
      <c r="J9" s="22"/>
    </row>
    <row r="10" spans="1:10" s="12" customFormat="1" ht="120" customHeight="1" x14ac:dyDescent="0.25">
      <c r="A10" s="15">
        <v>2</v>
      </c>
      <c r="B10" s="39" t="s">
        <v>17</v>
      </c>
      <c r="C10" s="39" t="s">
        <v>18</v>
      </c>
      <c r="D10" s="17">
        <v>52990.81</v>
      </c>
      <c r="E10" s="18">
        <v>10</v>
      </c>
      <c r="F10" s="19">
        <v>47691.72</v>
      </c>
      <c r="G10" s="15">
        <v>11847.1</v>
      </c>
      <c r="H10" s="41"/>
      <c r="I10" s="22"/>
      <c r="J10" s="22"/>
    </row>
    <row r="11" spans="1:10" s="12" customFormat="1" ht="120" customHeight="1" x14ac:dyDescent="0.25">
      <c r="A11" s="42">
        <v>3</v>
      </c>
      <c r="B11" s="43" t="s">
        <v>31</v>
      </c>
      <c r="C11" s="43" t="s">
        <v>28</v>
      </c>
      <c r="D11" s="44">
        <v>105555.6</v>
      </c>
      <c r="E11" s="45">
        <v>10</v>
      </c>
      <c r="F11" s="46">
        <v>95000</v>
      </c>
      <c r="G11" s="42"/>
      <c r="H11" s="41"/>
      <c r="I11" s="22"/>
      <c r="J11" s="22"/>
    </row>
    <row r="12" spans="1:10" s="12" customFormat="1" ht="18.75" x14ac:dyDescent="0.3">
      <c r="A12" s="42"/>
      <c r="B12" s="43" t="s">
        <v>19</v>
      </c>
      <c r="C12" s="43"/>
      <c r="D12" s="44">
        <f>D9+D10+D11</f>
        <v>190385.62</v>
      </c>
      <c r="E12" s="45"/>
      <c r="F12" s="46">
        <f>F9+F10+F11</f>
        <v>171665.4</v>
      </c>
      <c r="G12" s="42"/>
      <c r="H12" s="47"/>
      <c r="I12" s="22"/>
      <c r="J12" s="22"/>
    </row>
    <row r="13" spans="1:10" s="12" customFormat="1" ht="18.75" x14ac:dyDescent="0.3">
      <c r="A13" s="42"/>
      <c r="B13" s="43" t="s">
        <v>20</v>
      </c>
      <c r="C13" s="43"/>
      <c r="D13" s="44"/>
      <c r="E13" s="45"/>
      <c r="F13" s="46">
        <v>3334.6</v>
      </c>
      <c r="G13" s="42"/>
      <c r="H13" s="48"/>
      <c r="I13" s="22"/>
      <c r="J13" s="22"/>
    </row>
    <row r="14" spans="1:10" s="12" customFormat="1" x14ac:dyDescent="0.25">
      <c r="A14" s="32"/>
      <c r="B14" s="32" t="s">
        <v>6</v>
      </c>
      <c r="C14" s="49"/>
      <c r="D14" s="50"/>
      <c r="E14" s="50"/>
      <c r="F14" s="50">
        <f>F12+F13</f>
        <v>175000</v>
      </c>
      <c r="G14" s="50">
        <f>G9+G10</f>
        <v>74847.100000000006</v>
      </c>
      <c r="H14" s="37"/>
      <c r="J14" s="22"/>
    </row>
    <row r="21" spans="11:11" x14ac:dyDescent="0.25">
      <c r="K21" s="6"/>
    </row>
  </sheetData>
  <mergeCells count="8">
    <mergeCell ref="A4:G4"/>
    <mergeCell ref="A6:A8"/>
    <mergeCell ref="B6:B8"/>
    <mergeCell ref="C6:C8"/>
    <mergeCell ref="D6:D8"/>
    <mergeCell ref="E6:E8"/>
    <mergeCell ref="F6:F8"/>
    <mergeCell ref="G6:G8"/>
  </mergeCells>
  <pageMargins left="0.70866141732283472" right="0.70866141732283472" top="0.74803149606299213" bottom="0.74803149606299213" header="0.31496062992125984" footer="0.31496062992125984"/>
  <pageSetup paperSize="9" scale="72" orientation="landscape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zoomScaleNormal="100" workbookViewId="0">
      <selection activeCell="C9" sqref="C9"/>
    </sheetView>
  </sheetViews>
  <sheetFormatPr defaultColWidth="9.140625" defaultRowHeight="15" x14ac:dyDescent="0.25"/>
  <cols>
    <col min="1" max="1" width="5.42578125" style="2" customWidth="1"/>
    <col min="2" max="2" width="28.85546875" style="2" customWidth="1"/>
    <col min="3" max="3" width="37.140625" style="2" customWidth="1"/>
    <col min="4" max="4" width="38.5703125" style="2" customWidth="1"/>
    <col min="5" max="5" width="28.42578125" style="2" customWidth="1"/>
    <col min="6" max="6" width="31.5703125" style="2" customWidth="1"/>
    <col min="7" max="7" width="16.42578125" style="2" hidden="1" customWidth="1"/>
    <col min="8" max="8" width="18.85546875" style="2" customWidth="1"/>
    <col min="9" max="10" width="9.140625" style="2"/>
    <col min="11" max="11" width="16.140625" style="2" customWidth="1"/>
    <col min="12" max="16384" width="9.140625" style="2"/>
  </cols>
  <sheetData>
    <row r="1" spans="1:10" ht="15.75" x14ac:dyDescent="0.25">
      <c r="F1" s="1" t="s">
        <v>29</v>
      </c>
    </row>
    <row r="2" spans="1:10" x14ac:dyDescent="0.25">
      <c r="F2" s="3" t="s">
        <v>22</v>
      </c>
    </row>
    <row r="4" spans="1:10" ht="15.75" x14ac:dyDescent="0.25">
      <c r="A4" s="10" t="s">
        <v>33</v>
      </c>
      <c r="B4" s="10"/>
      <c r="C4" s="10"/>
      <c r="D4" s="10"/>
      <c r="E4" s="10"/>
      <c r="F4" s="10"/>
      <c r="G4" s="10"/>
    </row>
    <row r="5" spans="1:10" ht="16.5" thickBot="1" x14ac:dyDescent="0.3">
      <c r="A5" s="9"/>
      <c r="B5" s="9"/>
      <c r="C5" s="9"/>
      <c r="D5" s="9"/>
      <c r="E5" s="9"/>
      <c r="F5" s="9"/>
      <c r="G5" s="9"/>
    </row>
    <row r="6" spans="1:10" s="62" customFormat="1" ht="20.25" customHeight="1" x14ac:dyDescent="0.2">
      <c r="A6" s="51" t="s">
        <v>0</v>
      </c>
      <c r="B6" s="65" t="s">
        <v>1</v>
      </c>
      <c r="C6" s="57" t="s">
        <v>2</v>
      </c>
      <c r="D6" s="54" t="s">
        <v>3</v>
      </c>
      <c r="E6" s="54" t="s">
        <v>4</v>
      </c>
      <c r="F6" s="54" t="s">
        <v>32</v>
      </c>
      <c r="G6" s="61" t="s">
        <v>5</v>
      </c>
      <c r="H6" s="66"/>
    </row>
    <row r="7" spans="1:10" s="62" customFormat="1" ht="20.25" customHeight="1" x14ac:dyDescent="0.2">
      <c r="A7" s="55"/>
      <c r="B7" s="56"/>
      <c r="C7" s="57"/>
      <c r="D7" s="58"/>
      <c r="E7" s="58"/>
      <c r="F7" s="58"/>
      <c r="G7" s="63"/>
      <c r="H7" s="66"/>
    </row>
    <row r="8" spans="1:10" s="62" customFormat="1" ht="20.25" customHeight="1" x14ac:dyDescent="0.2">
      <c r="A8" s="55"/>
      <c r="B8" s="67"/>
      <c r="C8" s="57"/>
      <c r="D8" s="60"/>
      <c r="E8" s="60"/>
      <c r="F8" s="60"/>
      <c r="G8" s="64"/>
      <c r="H8" s="66"/>
    </row>
    <row r="9" spans="1:10" s="12" customFormat="1" ht="120" customHeight="1" x14ac:dyDescent="0.25">
      <c r="A9" s="42">
        <v>1</v>
      </c>
      <c r="B9" s="43" t="s">
        <v>31</v>
      </c>
      <c r="C9" s="43" t="s">
        <v>28</v>
      </c>
      <c r="D9" s="44">
        <v>116666.67</v>
      </c>
      <c r="E9" s="45">
        <v>10</v>
      </c>
      <c r="F9" s="46">
        <v>105000</v>
      </c>
      <c r="G9" s="42"/>
      <c r="H9" s="41"/>
      <c r="I9" s="22"/>
      <c r="J9" s="22"/>
    </row>
    <row r="10" spans="1:10" s="12" customFormat="1" x14ac:dyDescent="0.25">
      <c r="A10" s="32"/>
      <c r="B10" s="32" t="s">
        <v>6</v>
      </c>
      <c r="C10" s="49"/>
      <c r="D10" s="50">
        <v>116666.67</v>
      </c>
      <c r="E10" s="50"/>
      <c r="F10" s="50">
        <v>105000</v>
      </c>
      <c r="G10" s="50" t="e">
        <f>#REF!+#REF!</f>
        <v>#REF!</v>
      </c>
      <c r="H10" s="37"/>
      <c r="J10" s="22"/>
    </row>
    <row r="11" spans="1:10" x14ac:dyDescent="0.25">
      <c r="D11" s="6"/>
    </row>
    <row r="13" spans="1:10" x14ac:dyDescent="0.25">
      <c r="F13" s="7"/>
    </row>
    <row r="17" spans="4:11" ht="15.75" x14ac:dyDescent="0.25">
      <c r="D17" s="8"/>
    </row>
    <row r="18" spans="4:11" x14ac:dyDescent="0.25">
      <c r="K18" s="6"/>
    </row>
  </sheetData>
  <mergeCells count="8">
    <mergeCell ref="A4:G4"/>
    <mergeCell ref="A6:A8"/>
    <mergeCell ref="B6:B8"/>
    <mergeCell ref="C6:C8"/>
    <mergeCell ref="D6:D8"/>
    <mergeCell ref="E6:E8"/>
    <mergeCell ref="F6:F8"/>
    <mergeCell ref="G6:G8"/>
  </mergeCells>
  <pageMargins left="0.7" right="0.7" top="0.75" bottom="0.75" header="0.3" footer="0.3"/>
  <pageSetup paperSize="9" scale="67" orientation="landscape" horizontalDpi="4294967295" verticalDpi="4294967295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Расчет 2025</vt:lpstr>
      <vt:lpstr>Лист1</vt:lpstr>
      <vt:lpstr>Расчет 2026</vt:lpstr>
      <vt:lpstr>Расчет 2027</vt:lpstr>
      <vt:lpstr>'Расчет 2025'!Область_печати</vt:lpstr>
      <vt:lpstr>'Расчет 2026'!Область_печати</vt:lpstr>
      <vt:lpstr>'Расчет 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 В. Тереньтьев</dc:creator>
  <cp:lastModifiedBy>Старостина Рузанна Левоновна</cp:lastModifiedBy>
  <cp:lastPrinted>2024-08-21T14:56:32Z</cp:lastPrinted>
  <dcterms:created xsi:type="dcterms:W3CDTF">2015-05-21T12:07:50Z</dcterms:created>
  <dcterms:modified xsi:type="dcterms:W3CDTF">2024-08-21T14:56:35Z</dcterms:modified>
</cp:coreProperties>
</file>